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n H\Senior Fall Scramble\"/>
    </mc:Choice>
  </mc:AlternateContent>
  <bookViews>
    <workbookView xWindow="480" yWindow="60" windowWidth="15195" windowHeight="11640" activeTab="2"/>
  </bookViews>
  <sheets>
    <sheet name="NB Skins" sheetId="7" r:id="rId1"/>
    <sheet name="Labels" sheetId="8" r:id="rId2"/>
    <sheet name="Tee Tmes  NB" sheetId="2" r:id="rId3"/>
    <sheet name="Final Results" sheetId="9" r:id="rId4"/>
    <sheet name="Budget" sheetId="10" r:id="rId5"/>
    <sheet name="hdcps cont" sheetId="11" r:id="rId6"/>
    <sheet name="Sheet1" sheetId="12" r:id="rId7"/>
    <sheet name="Sheet2" sheetId="13" r:id="rId8"/>
  </sheets>
  <definedNames>
    <definedName name="_xlnm.Print_Area" localSheetId="3">'Final Results'!$A$1:$J$40</definedName>
    <definedName name="_xlnm.Print_Area" localSheetId="5">'hdcps cont'!$A$1:$G$162</definedName>
    <definedName name="_xlnm.Print_Area" localSheetId="1">Labels!$A$1:$F$109</definedName>
    <definedName name="_xlnm.Print_Area" localSheetId="0">'NB Skins'!$A$1:$T$54</definedName>
    <definedName name="_xlnm.Print_Area" localSheetId="2">'Tee Tmes  NB'!$A$1:$L$59</definedName>
  </definedNames>
  <calcPr calcId="152511"/>
</workbook>
</file>

<file path=xl/calcChain.xml><?xml version="1.0" encoding="utf-8"?>
<calcChain xmlns="http://schemas.openxmlformats.org/spreadsheetml/2006/main">
  <c r="F11" i="11" l="1"/>
  <c r="F135" i="11"/>
  <c r="F159" i="11" l="1"/>
  <c r="F155" i="11"/>
  <c r="F147" i="11"/>
  <c r="F143" i="11"/>
  <c r="F139" i="11"/>
  <c r="F131" i="11"/>
  <c r="F127" i="11"/>
  <c r="F151" i="11" l="1"/>
  <c r="F123" i="11" l="1"/>
  <c r="F111" i="11" l="1"/>
  <c r="F115" i="11" l="1"/>
  <c r="F119" i="11" l="1"/>
  <c r="F107" i="11"/>
  <c r="F103" i="11"/>
  <c r="F99" i="11"/>
  <c r="F95" i="11"/>
  <c r="F91" i="11"/>
  <c r="F87" i="11"/>
  <c r="F83" i="11"/>
  <c r="F79" i="11"/>
  <c r="F75" i="11"/>
  <c r="F71" i="11"/>
  <c r="F67" i="11"/>
  <c r="F63" i="11"/>
  <c r="F59" i="11"/>
  <c r="F55" i="11"/>
  <c r="F51" i="11"/>
  <c r="F47" i="11"/>
  <c r="F43" i="11"/>
  <c r="F39" i="11"/>
  <c r="F35" i="11"/>
  <c r="F31" i="11"/>
  <c r="F27" i="11"/>
  <c r="F23" i="11"/>
  <c r="F19" i="11"/>
  <c r="F15" i="11"/>
  <c r="F7" i="11"/>
  <c r="F3" i="11"/>
  <c r="I66" i="10" l="1"/>
  <c r="E60" i="10"/>
  <c r="F60" i="10"/>
  <c r="I39" i="10"/>
  <c r="I30" i="10"/>
  <c r="F27" i="10"/>
  <c r="J27" i="10"/>
  <c r="I31" i="10"/>
  <c r="I40" i="10"/>
  <c r="J36" i="10" l="1"/>
  <c r="I43" i="10"/>
  <c r="I42" i="10"/>
  <c r="I65" i="10" s="1"/>
  <c r="I67" i="10" s="1"/>
  <c r="J52" i="10" l="1"/>
  <c r="J54" i="10" s="1"/>
</calcChain>
</file>

<file path=xl/sharedStrings.xml><?xml version="1.0" encoding="utf-8"?>
<sst xmlns="http://schemas.openxmlformats.org/spreadsheetml/2006/main" count="727" uniqueCount="337">
  <si>
    <t>Index</t>
  </si>
  <si>
    <t>First</t>
  </si>
  <si>
    <t>NB</t>
  </si>
  <si>
    <t>Tee Time</t>
  </si>
  <si>
    <t>Last</t>
  </si>
  <si>
    <t>HDCP</t>
  </si>
  <si>
    <t>Naperbook Golf Course</t>
  </si>
  <si>
    <t>PROGRAM NAME</t>
  </si>
  <si>
    <t>PROGRAM NUMBER</t>
  </si>
  <si>
    <t>GOLF COURSE</t>
  </si>
  <si>
    <t>SPECIFICATIONS</t>
  </si>
  <si>
    <t xml:space="preserve">number of regular players </t>
  </si>
  <si>
    <t xml:space="preserve">number of employee players </t>
  </si>
  <si>
    <t>total number of players</t>
  </si>
  <si>
    <t xml:space="preserve">regular tournament fee per player </t>
  </si>
  <si>
    <t xml:space="preserve">employee tournament fee per player </t>
  </si>
  <si>
    <t>green fee per player</t>
  </si>
  <si>
    <t>tee prize per player</t>
  </si>
  <si>
    <t>trophies per player</t>
  </si>
  <si>
    <t>merchandise credit per player</t>
  </si>
  <si>
    <t>food per player</t>
  </si>
  <si>
    <t>cart expense</t>
  </si>
  <si>
    <t>miscellaneous expense per player</t>
  </si>
  <si>
    <t>supplies expense per player</t>
  </si>
  <si>
    <t>advertising per player</t>
  </si>
  <si>
    <t>printing per player</t>
  </si>
  <si>
    <t>postage per player</t>
  </si>
  <si>
    <t>total expense per player</t>
  </si>
  <si>
    <t>REVENUE</t>
  </si>
  <si>
    <t>0332-306 regular tournament fees</t>
  </si>
  <si>
    <t>0332-306 employee tournament fees</t>
  </si>
  <si>
    <t>0332-375 sponsorships</t>
  </si>
  <si>
    <t>0332-375 miscellaneous</t>
  </si>
  <si>
    <t>total revenue</t>
  </si>
  <si>
    <t>EXPENSES</t>
  </si>
  <si>
    <t>0332-300 green fee</t>
  </si>
  <si>
    <t>0332-610 tee prizes</t>
  </si>
  <si>
    <t>0332-610 trophies</t>
  </si>
  <si>
    <t xml:space="preserve">0332-610 merchandise credit </t>
  </si>
  <si>
    <t>0333-532 food</t>
  </si>
  <si>
    <t xml:space="preserve">0332-302 cart </t>
  </si>
  <si>
    <t>miscellaneous</t>
  </si>
  <si>
    <t>0332-530 supplies</t>
  </si>
  <si>
    <t>0332-605 advertising</t>
  </si>
  <si>
    <t>0332-608 printing</t>
  </si>
  <si>
    <t>0332-586 postage</t>
  </si>
  <si>
    <t>tournament fund transfer</t>
  </si>
  <si>
    <t>total expenses</t>
  </si>
  <si>
    <t>PROGRAM NET INCOME</t>
  </si>
  <si>
    <t>tournament fund transfer033200250613</t>
  </si>
  <si>
    <t xml:space="preserve">Seniors </t>
  </si>
  <si>
    <t>Legends</t>
  </si>
  <si>
    <t>Seniors</t>
  </si>
  <si>
    <t>Hole #</t>
  </si>
  <si>
    <t>Special Events</t>
  </si>
  <si>
    <t>CTP</t>
  </si>
  <si>
    <t>LD</t>
  </si>
  <si>
    <t xml:space="preserve">Skine Results= </t>
  </si>
  <si>
    <t>Naperville Senior Fall Scramble</t>
  </si>
  <si>
    <t>Naperbrook</t>
  </si>
  <si>
    <t>SCORE</t>
  </si>
  <si>
    <t>*** Payout is per team</t>
  </si>
  <si>
    <t>CTP Winners</t>
  </si>
  <si>
    <t>Hole #4</t>
  </si>
  <si>
    <t>Hole # 8</t>
  </si>
  <si>
    <t>Hole #12</t>
  </si>
  <si>
    <t>Hole #15</t>
  </si>
  <si>
    <t>*** CTP winners were awarded a $20 gift card</t>
  </si>
  <si>
    <t>Team</t>
  </si>
  <si>
    <t>Tees</t>
  </si>
  <si>
    <t>SKINS</t>
  </si>
  <si>
    <t>$$$</t>
  </si>
  <si>
    <t>TEE</t>
  </si>
  <si>
    <t>TEE TIME</t>
  </si>
  <si>
    <t>Start Time Requested</t>
  </si>
  <si>
    <t>Hdcp 9 lower: blue</t>
  </si>
  <si>
    <t>Hdcp 10-19: white</t>
  </si>
  <si>
    <t>Hdcp 20 plus women: red</t>
  </si>
  <si>
    <t>Total Team</t>
  </si>
  <si>
    <t>2018 BUDGET</t>
  </si>
  <si>
    <t>2018 ACTUAL</t>
  </si>
  <si>
    <t>Early</t>
  </si>
  <si>
    <t>Morning</t>
  </si>
  <si>
    <t>Group1</t>
  </si>
  <si>
    <t>Group 2</t>
  </si>
  <si>
    <t>Group 3</t>
  </si>
  <si>
    <t>Group 4</t>
  </si>
  <si>
    <t>Group 5</t>
  </si>
  <si>
    <t>Group 6</t>
  </si>
  <si>
    <t xml:space="preserve">                                                                Naperbrook Golf Course</t>
  </si>
  <si>
    <t>2019 Senior Fall Scramble</t>
  </si>
  <si>
    <t>2019 PROGRAM BUDGET</t>
  </si>
  <si>
    <t>Piszczek</t>
  </si>
  <si>
    <t>Jackson</t>
  </si>
  <si>
    <t>Greg</t>
  </si>
  <si>
    <t>Cornwell</t>
  </si>
  <si>
    <t>Tom</t>
  </si>
  <si>
    <t>Clark</t>
  </si>
  <si>
    <t>Aikins</t>
  </si>
  <si>
    <t>Kevin</t>
  </si>
  <si>
    <t>Cavanagh</t>
  </si>
  <si>
    <t>Pat</t>
  </si>
  <si>
    <t>Fleming</t>
  </si>
  <si>
    <t>Meckes</t>
  </si>
  <si>
    <t>Roberts</t>
  </si>
  <si>
    <t>Brian</t>
  </si>
  <si>
    <t>Tony</t>
  </si>
  <si>
    <t>David</t>
  </si>
  <si>
    <t>Mark</t>
  </si>
  <si>
    <t>McDowell</t>
  </si>
  <si>
    <t>Eric</t>
  </si>
  <si>
    <t>Schroeder</t>
  </si>
  <si>
    <t>Randy</t>
  </si>
  <si>
    <t>Smith</t>
  </si>
  <si>
    <t>Dave</t>
  </si>
  <si>
    <t>Dick</t>
  </si>
  <si>
    <t>Duncan</t>
  </si>
  <si>
    <t>Ray</t>
  </si>
  <si>
    <t>Zabielski</t>
  </si>
  <si>
    <t>Howie</t>
  </si>
  <si>
    <t>Crouse</t>
  </si>
  <si>
    <t>Ed</t>
  </si>
  <si>
    <t>Meehan</t>
  </si>
  <si>
    <t>Henderson</t>
  </si>
  <si>
    <t>Frank</t>
  </si>
  <si>
    <t>Bill</t>
  </si>
  <si>
    <t>Welter</t>
  </si>
  <si>
    <t>Mores</t>
  </si>
  <si>
    <t>Crowley</t>
  </si>
  <si>
    <t>Sullivan</t>
  </si>
  <si>
    <t>Schumann</t>
  </si>
  <si>
    <t>Jerry</t>
  </si>
  <si>
    <t>Chip</t>
  </si>
  <si>
    <t>Boyles</t>
  </si>
  <si>
    <t>Karen</t>
  </si>
  <si>
    <t>Palicka</t>
  </si>
  <si>
    <t>Savage</t>
  </si>
  <si>
    <t>Fossett</t>
  </si>
  <si>
    <t>Jonas</t>
  </si>
  <si>
    <t>Jim</t>
  </si>
  <si>
    <t>Wilson</t>
  </si>
  <si>
    <t>Trine</t>
  </si>
  <si>
    <t>James</t>
  </si>
  <si>
    <t>Thomas</t>
  </si>
  <si>
    <t>Robert</t>
  </si>
  <si>
    <t>Newman</t>
  </si>
  <si>
    <t>Doyle</t>
  </si>
  <si>
    <t>Steve</t>
  </si>
  <si>
    <t>Terry</t>
  </si>
  <si>
    <t>Peter</t>
  </si>
  <si>
    <t>Gerry</t>
  </si>
  <si>
    <t>Labelle</t>
  </si>
  <si>
    <t>Suchomel</t>
  </si>
  <si>
    <t>Doug</t>
  </si>
  <si>
    <t>Christoff</t>
  </si>
  <si>
    <t>Gary</t>
  </si>
  <si>
    <t>Reese</t>
  </si>
  <si>
    <t>O'Sullivan</t>
  </si>
  <si>
    <t>Ted</t>
  </si>
  <si>
    <t>Walters</t>
  </si>
  <si>
    <t>Chuck</t>
  </si>
  <si>
    <t>O'Malley</t>
  </si>
  <si>
    <t>Rick</t>
  </si>
  <si>
    <t>Bishop</t>
  </si>
  <si>
    <t>Roger</t>
  </si>
  <si>
    <t>Zmrhal</t>
  </si>
  <si>
    <t>Virella</t>
  </si>
  <si>
    <t>Archer</t>
  </si>
  <si>
    <t>Kelly</t>
  </si>
  <si>
    <t>Minihan</t>
  </si>
  <si>
    <t>Zolp</t>
  </si>
  <si>
    <t>Ron</t>
  </si>
  <si>
    <t>Swanstrom</t>
  </si>
  <si>
    <t>Stirk</t>
  </si>
  <si>
    <t>Mel</t>
  </si>
  <si>
    <t>Panko</t>
  </si>
  <si>
    <t>Keith</t>
  </si>
  <si>
    <t>Skarosi</t>
  </si>
  <si>
    <t>Ken</t>
  </si>
  <si>
    <t>Herbert</t>
  </si>
  <si>
    <t>Cannan</t>
  </si>
  <si>
    <t>Falkman</t>
  </si>
  <si>
    <t>Ross</t>
  </si>
  <si>
    <t>Rich</t>
  </si>
  <si>
    <t>Tim</t>
  </si>
  <si>
    <t>2021 Senior Fall Scramble Skins</t>
  </si>
  <si>
    <t xml:space="preserve">                                                              2021 Senior Fall Scramble</t>
  </si>
  <si>
    <t xml:space="preserve">                                                                           9/2/2021</t>
  </si>
  <si>
    <t>Wood</t>
  </si>
  <si>
    <t>Totman</t>
  </si>
  <si>
    <t>Gerald</t>
  </si>
  <si>
    <t>Nelson</t>
  </si>
  <si>
    <t>Donald</t>
  </si>
  <si>
    <t>Gregg</t>
  </si>
  <si>
    <t>Cygan</t>
  </si>
  <si>
    <t>Kent</t>
  </si>
  <si>
    <t>Scott</t>
  </si>
  <si>
    <t>Wolff</t>
  </si>
  <si>
    <t>JON</t>
  </si>
  <si>
    <t>SOHN</t>
  </si>
  <si>
    <t>Mike</t>
  </si>
  <si>
    <t>Coble</t>
  </si>
  <si>
    <t>ROBERT</t>
  </si>
  <si>
    <t>DOOGAN</t>
  </si>
  <si>
    <t>Christopher</t>
  </si>
  <si>
    <t>Doogan</t>
  </si>
  <si>
    <t>Jason</t>
  </si>
  <si>
    <t>Howell</t>
  </si>
  <si>
    <t>Jay</t>
  </si>
  <si>
    <t>Carlos</t>
  </si>
  <si>
    <t>Aurilias</t>
  </si>
  <si>
    <t>Beck</t>
  </si>
  <si>
    <t>Douglas</t>
  </si>
  <si>
    <t>Weed</t>
  </si>
  <si>
    <t>Lather</t>
  </si>
  <si>
    <t>Maritote</t>
  </si>
  <si>
    <t>Fred</t>
  </si>
  <si>
    <t>Tragemann</t>
  </si>
  <si>
    <t>Sean</t>
  </si>
  <si>
    <t>Lou</t>
  </si>
  <si>
    <t>Paul</t>
  </si>
  <si>
    <t>Botel</t>
  </si>
  <si>
    <t>Pete</t>
  </si>
  <si>
    <t>Babilla</t>
  </si>
  <si>
    <t>Amit</t>
  </si>
  <si>
    <t>Gupta</t>
  </si>
  <si>
    <t>Vipul</t>
  </si>
  <si>
    <t>Patel</t>
  </si>
  <si>
    <t>Guru</t>
  </si>
  <si>
    <t>Rao</t>
  </si>
  <si>
    <t>Diefenderfer</t>
  </si>
  <si>
    <t>Bruce</t>
  </si>
  <si>
    <t>McGillen</t>
  </si>
  <si>
    <t>Czinsky</t>
  </si>
  <si>
    <t>Campbell</t>
  </si>
  <si>
    <t>Johnston</t>
  </si>
  <si>
    <t>Nicholas</t>
  </si>
  <si>
    <t>Huie</t>
  </si>
  <si>
    <t>John</t>
  </si>
  <si>
    <t>Girardot</t>
  </si>
  <si>
    <t>Weil</t>
  </si>
  <si>
    <t>Martin</t>
  </si>
  <si>
    <t>Maciel</t>
  </si>
  <si>
    <t>Mara</t>
  </si>
  <si>
    <t>Kurdziel</t>
  </si>
  <si>
    <t>Boyk</t>
  </si>
  <si>
    <t>Owen</t>
  </si>
  <si>
    <t>Corning</t>
  </si>
  <si>
    <t>Burton</t>
  </si>
  <si>
    <t>Fink</t>
  </si>
  <si>
    <t>Bourn</t>
  </si>
  <si>
    <t>Jack</t>
  </si>
  <si>
    <t>Gilmer</t>
  </si>
  <si>
    <t>Siebeck</t>
  </si>
  <si>
    <t>Suthers</t>
  </si>
  <si>
    <t>Muscato</t>
  </si>
  <si>
    <t>Madera</t>
  </si>
  <si>
    <t>Dailey</t>
  </si>
  <si>
    <t>Bob</t>
  </si>
  <si>
    <t>Baumgartner</t>
  </si>
  <si>
    <t>Glidden</t>
  </si>
  <si>
    <t>Domyancic</t>
  </si>
  <si>
    <t>Abe</t>
  </si>
  <si>
    <t>Higgins</t>
  </si>
  <si>
    <t>Huber</t>
  </si>
  <si>
    <t>Wes</t>
  </si>
  <si>
    <t>Hairston</t>
  </si>
  <si>
    <t>Edwards</t>
  </si>
  <si>
    <t>Winn</t>
  </si>
  <si>
    <t>Wehrli</t>
  </si>
  <si>
    <t>Jeff</t>
  </si>
  <si>
    <t>Walsh</t>
  </si>
  <si>
    <t>Roszkowski</t>
  </si>
  <si>
    <t>Pavesic</t>
  </si>
  <si>
    <t>Larry</t>
  </si>
  <si>
    <t>Gacek</t>
  </si>
  <si>
    <t>Brad</t>
  </si>
  <si>
    <t>Borrowman</t>
  </si>
  <si>
    <t>Solloway</t>
  </si>
  <si>
    <t>Cook</t>
  </si>
  <si>
    <t>Chapman</t>
  </si>
  <si>
    <t>Woody</t>
  </si>
  <si>
    <t>Broaders</t>
  </si>
  <si>
    <t>Michael</t>
  </si>
  <si>
    <t>Collard</t>
  </si>
  <si>
    <t>Schwager</t>
  </si>
  <si>
    <t>Seth</t>
  </si>
  <si>
    <t>Parrilli</t>
  </si>
  <si>
    <t>Millington</t>
  </si>
  <si>
    <t>Maxson</t>
  </si>
  <si>
    <t>Meek</t>
  </si>
  <si>
    <t>Kveton</t>
  </si>
  <si>
    <t>Mullin</t>
  </si>
  <si>
    <t>Elliott</t>
  </si>
  <si>
    <t>Lowry</t>
  </si>
  <si>
    <t>LeMaistre</t>
  </si>
  <si>
    <t>Pederson</t>
  </si>
  <si>
    <t>Bryan</t>
  </si>
  <si>
    <t>Praught</t>
  </si>
  <si>
    <t>Todd</t>
  </si>
  <si>
    <t>McKeown</t>
  </si>
  <si>
    <t>Madawick</t>
  </si>
  <si>
    <t>Hebenstreit</t>
  </si>
  <si>
    <t>Colin</t>
  </si>
  <si>
    <t>Hammond</t>
  </si>
  <si>
    <t>Stephenson</t>
  </si>
  <si>
    <t>LaPinski</t>
  </si>
  <si>
    <t>Munno</t>
  </si>
  <si>
    <t>Scholze</t>
  </si>
  <si>
    <t>Pearce</t>
  </si>
  <si>
    <t>Don</t>
  </si>
  <si>
    <t>Spencer</t>
  </si>
  <si>
    <t>Dan</t>
  </si>
  <si>
    <t>O'Day</t>
  </si>
  <si>
    <t>Kleiser</t>
  </si>
  <si>
    <t>Bougadais</t>
  </si>
  <si>
    <t>Beckman</t>
  </si>
  <si>
    <t xml:space="preserve">Bill </t>
  </si>
  <si>
    <t>Vic</t>
  </si>
  <si>
    <t>Jon</t>
  </si>
  <si>
    <t>Sohn</t>
  </si>
  <si>
    <t>Rico</t>
  </si>
  <si>
    <t>Medina</t>
  </si>
  <si>
    <t>Blakemore</t>
  </si>
  <si>
    <t>Chris</t>
  </si>
  <si>
    <t>Gart</t>
  </si>
  <si>
    <t>Nick</t>
  </si>
  <si>
    <t xml:space="preserve">Bob </t>
  </si>
  <si>
    <t>O'day</t>
  </si>
  <si>
    <t>Mic</t>
  </si>
  <si>
    <t>Joe</t>
  </si>
  <si>
    <t>Covella</t>
  </si>
  <si>
    <t>Prestinario</t>
  </si>
  <si>
    <t>Montanari</t>
  </si>
  <si>
    <t>Blaase</t>
  </si>
  <si>
    <t>Reid</t>
  </si>
  <si>
    <t>withdrew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</si>
</sst>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[$-F800]dddd\,\ mmmm\ dd\,\ yyyy"/>
    <numFmt numFmtId="165" formatCode="0_);[Red]\(0\)"/>
    <numFmt numFmtId="166" formatCode="&quot;$&quot;#,##0"/>
    <numFmt numFmtId="167" formatCode="[$-409]h:mm\ AM/PM;@"/>
  </numFmts>
  <fonts count="5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/>
      <sz val="10"/>
      <name val="Arial"/>
      <family val="2"/>
    </font>
    <font>
      <b/>
      <u/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name val="Segoe U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2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color rgb="FF0070C0"/>
      <name val="Arial"/>
      <family val="2"/>
    </font>
    <font>
      <i/>
      <sz val="22"/>
      <name val="Arial"/>
      <family val="2"/>
    </font>
    <font>
      <b/>
      <sz val="14"/>
      <color theme="1"/>
      <name val="Arial"/>
      <family val="2"/>
    </font>
    <font>
      <sz val="26"/>
      <name val="Times New Roman"/>
      <family val="1"/>
    </font>
    <font>
      <sz val="26"/>
      <color theme="1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sz val="22"/>
      <name val="Times New Roman"/>
      <family val="1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6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/>
    <xf numFmtId="0" fontId="3" fillId="0" borderId="0" xfId="1"/>
    <xf numFmtId="0" fontId="4" fillId="0" borderId="0" xfId="2"/>
    <xf numFmtId="0" fontId="4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1" fontId="4" fillId="0" borderId="0" xfId="2" applyNumberFormat="1"/>
    <xf numFmtId="1" fontId="4" fillId="0" borderId="1" xfId="2" applyNumberFormat="1" applyBorder="1"/>
    <xf numFmtId="0" fontId="4" fillId="0" borderId="0" xfId="2" applyFont="1"/>
    <xf numFmtId="165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6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6" fontId="6" fillId="0" borderId="0" xfId="0" applyNumberFormat="1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4" xfId="0" applyBorder="1"/>
    <xf numFmtId="0" fontId="1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2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/>
    <xf numFmtId="6" fontId="12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0" xfId="0" applyFont="1" applyFill="1" applyBorder="1"/>
    <xf numFmtId="0" fontId="16" fillId="0" borderId="0" xfId="0" applyFont="1" applyFill="1" applyBorder="1"/>
    <xf numFmtId="0" fontId="2" fillId="0" borderId="0" xfId="0" applyFont="1" applyFill="1" applyBorder="1"/>
    <xf numFmtId="0" fontId="1" fillId="2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0" xfId="0" applyFont="1" applyFill="1" applyBorder="1"/>
    <xf numFmtId="0" fontId="12" fillId="2" borderId="0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0" xfId="0" applyFont="1" applyFill="1" applyAlignment="1">
      <alignment horizontal="center"/>
    </xf>
    <xf numFmtId="20" fontId="22" fillId="2" borderId="1" xfId="0" applyNumberFormat="1" applyFont="1" applyFill="1" applyBorder="1" applyAlignment="1">
      <alignment horizontal="center"/>
    </xf>
    <xf numFmtId="0" fontId="21" fillId="2" borderId="0" xfId="0" applyFont="1" applyFill="1" applyBorder="1"/>
    <xf numFmtId="0" fontId="0" fillId="2" borderId="1" xfId="0" applyFill="1" applyBorder="1" applyAlignment="1">
      <alignment horizontal="center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4" fillId="0" borderId="6" xfId="0" applyFont="1" applyBorder="1"/>
    <xf numFmtId="0" fontId="24" fillId="0" borderId="7" xfId="0" applyFont="1" applyBorder="1" applyAlignment="1">
      <alignment horizontal="center"/>
    </xf>
    <xf numFmtId="167" fontId="24" fillId="0" borderId="8" xfId="0" applyNumberFormat="1" applyFont="1" applyBorder="1" applyAlignment="1">
      <alignment horizontal="center"/>
    </xf>
    <xf numFmtId="0" fontId="24" fillId="0" borderId="0" xfId="0" applyFont="1"/>
    <xf numFmtId="0" fontId="24" fillId="3" borderId="9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167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2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7" fontId="24" fillId="0" borderId="10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167" fontId="24" fillId="0" borderId="13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9" fillId="0" borderId="0" xfId="0" applyFont="1"/>
    <xf numFmtId="0" fontId="30" fillId="2" borderId="0" xfId="0" applyFont="1" applyFill="1" applyBorder="1"/>
    <xf numFmtId="167" fontId="25" fillId="4" borderId="10" xfId="0" applyNumberFormat="1" applyFont="1" applyFill="1" applyBorder="1" applyAlignment="1">
      <alignment horizontal="center"/>
    </xf>
    <xf numFmtId="167" fontId="24" fillId="0" borderId="17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2" xfId="0" applyFont="1" applyFill="1" applyBorder="1" applyAlignment="1">
      <alignment horizontal="center"/>
    </xf>
    <xf numFmtId="167" fontId="24" fillId="3" borderId="10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67" fontId="24" fillId="3" borderId="13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2" fillId="0" borderId="0" xfId="0" applyFont="1"/>
    <xf numFmtId="0" fontId="33" fillId="0" borderId="0" xfId="0" applyFont="1"/>
    <xf numFmtId="0" fontId="30" fillId="0" borderId="0" xfId="0" applyFont="1"/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164" fontId="34" fillId="0" borderId="0" xfId="0" applyNumberFormat="1" applyFont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8" fillId="0" borderId="0" xfId="0" applyFont="1" applyBorder="1"/>
    <xf numFmtId="0" fontId="36" fillId="0" borderId="0" xfId="0" applyFont="1" applyBorder="1"/>
    <xf numFmtId="0" fontId="26" fillId="0" borderId="1" xfId="0" applyFont="1" applyFill="1" applyBorder="1" applyAlignment="1">
      <alignment horizontal="left"/>
    </xf>
    <xf numFmtId="164" fontId="34" fillId="0" borderId="0" xfId="0" applyNumberFormat="1" applyFont="1" applyAlignment="1">
      <alignment horizontal="center" vertical="center"/>
    </xf>
    <xf numFmtId="0" fontId="26" fillId="0" borderId="7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7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7" xfId="0" applyFont="1" applyBorder="1"/>
    <xf numFmtId="0" fontId="26" fillId="0" borderId="0" xfId="0" applyFont="1"/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3" fillId="0" borderId="0" xfId="0" applyFont="1" applyBorder="1"/>
    <xf numFmtId="20" fontId="34" fillId="0" borderId="0" xfId="0" applyNumberFormat="1" applyFont="1" applyAlignment="1">
      <alignment horizontal="center" vertical="center"/>
    </xf>
    <xf numFmtId="0" fontId="47" fillId="0" borderId="0" xfId="0" applyFont="1" applyFill="1" applyBorder="1"/>
    <xf numFmtId="0" fontId="6" fillId="2" borderId="1" xfId="0" applyFont="1" applyFill="1" applyBorder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0" fontId="37" fillId="0" borderId="0" xfId="0" applyFont="1" applyFill="1" applyBorder="1"/>
    <xf numFmtId="0" fontId="48" fillId="0" borderId="0" xfId="0" applyFont="1"/>
    <xf numFmtId="0" fontId="26" fillId="0" borderId="0" xfId="0" applyFont="1" applyFill="1" applyBorder="1" applyAlignment="1">
      <alignment horizontal="left"/>
    </xf>
    <xf numFmtId="20" fontId="26" fillId="0" borderId="0" xfId="0" applyNumberFormat="1" applyFont="1" applyFill="1" applyBorder="1" applyAlignment="1">
      <alignment horizontal="center"/>
    </xf>
    <xf numFmtId="20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20" fontId="26" fillId="3" borderId="20" xfId="0" applyNumberFormat="1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20" fontId="26" fillId="0" borderId="20" xfId="0" applyNumberFormat="1" applyFont="1" applyFill="1" applyBorder="1" applyAlignment="1">
      <alignment horizontal="center"/>
    </xf>
    <xf numFmtId="20" fontId="26" fillId="2" borderId="20" xfId="0" applyNumberFormat="1" applyFont="1" applyFill="1" applyBorder="1" applyAlignment="1">
      <alignment horizontal="center"/>
    </xf>
    <xf numFmtId="20" fontId="41" fillId="2" borderId="20" xfId="0" applyNumberFormat="1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/>
    <xf numFmtId="0" fontId="7" fillId="3" borderId="19" xfId="0" applyFont="1" applyFill="1" applyBorder="1"/>
    <xf numFmtId="0" fontId="7" fillId="2" borderId="20" xfId="0" applyFont="1" applyFill="1" applyBorder="1"/>
    <xf numFmtId="0" fontId="7" fillId="3" borderId="20" xfId="0" applyFont="1" applyFill="1" applyBorder="1"/>
    <xf numFmtId="0" fontId="7" fillId="0" borderId="20" xfId="0" applyFont="1" applyFill="1" applyBorder="1"/>
    <xf numFmtId="0" fontId="7" fillId="0" borderId="12" xfId="0" applyFont="1" applyFill="1" applyBorder="1"/>
    <xf numFmtId="0" fontId="7" fillId="0" borderId="21" xfId="0" applyFont="1" applyFill="1" applyBorder="1"/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Border="1"/>
    <xf numFmtId="20" fontId="9" fillId="0" borderId="0" xfId="0" applyNumberFormat="1" applyFont="1" applyAlignment="1">
      <alignment horizontal="center" vertical="center"/>
    </xf>
    <xf numFmtId="20" fontId="35" fillId="0" borderId="0" xfId="0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20" fontId="35" fillId="0" borderId="0" xfId="0" applyNumberFormat="1" applyFont="1" applyAlignment="1">
      <alignment horizontal="center" vertical="center"/>
    </xf>
    <xf numFmtId="20" fontId="3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6" fillId="0" borderId="0" xfId="0" applyNumberFormat="1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9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50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/>
    </xf>
    <xf numFmtId="167" fontId="2" fillId="2" borderId="23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2" fillId="3" borderId="23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167" fontId="2" fillId="2" borderId="24" xfId="0" applyNumberFormat="1" applyFont="1" applyFill="1" applyBorder="1" applyAlignment="1">
      <alignment horizontal="center"/>
    </xf>
    <xf numFmtId="167" fontId="2" fillId="2" borderId="25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167" fontId="2" fillId="3" borderId="22" xfId="0" applyNumberFormat="1" applyFont="1" applyFill="1" applyBorder="1" applyAlignment="1">
      <alignment horizontal="center"/>
    </xf>
    <xf numFmtId="167" fontId="2" fillId="3" borderId="15" xfId="0" applyNumberFormat="1" applyFont="1" applyFill="1" applyBorder="1" applyAlignment="1">
      <alignment horizontal="center"/>
    </xf>
    <xf numFmtId="164" fontId="34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topLeftCell="A31" zoomScaleNormal="100" workbookViewId="0">
      <selection activeCell="AA50" sqref="AA50"/>
    </sheetView>
  </sheetViews>
  <sheetFormatPr defaultColWidth="9.140625" defaultRowHeight="30" customHeight="1" x14ac:dyDescent="0.2"/>
  <cols>
    <col min="1" max="1" width="8.140625" style="1" bestFit="1" customWidth="1"/>
    <col min="2" max="2" width="12.140625" style="1" bestFit="1" customWidth="1"/>
    <col min="3" max="3" width="6" style="1" bestFit="1" customWidth="1"/>
    <col min="4" max="20" width="5.7109375" style="1" customWidth="1"/>
    <col min="21" max="23" width="9.140625" style="1"/>
    <col min="24" max="24" width="12.5703125" style="1" bestFit="1" customWidth="1"/>
    <col min="25" max="16384" width="9.140625" style="1"/>
  </cols>
  <sheetData>
    <row r="1" spans="1:24" ht="30" customHeight="1" x14ac:dyDescent="0.55000000000000004">
      <c r="B1" s="227" t="s">
        <v>185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24" ht="30" customHeight="1" thickBot="1" x14ac:dyDescent="0.3">
      <c r="A2" s="228" t="s">
        <v>73</v>
      </c>
      <c r="B2" s="228"/>
      <c r="C2" s="63">
        <v>1</v>
      </c>
      <c r="D2" s="63">
        <v>2</v>
      </c>
      <c r="E2" s="63">
        <v>3</v>
      </c>
      <c r="F2" s="63">
        <v>4</v>
      </c>
      <c r="G2" s="63">
        <v>5</v>
      </c>
      <c r="H2" s="63">
        <v>6</v>
      </c>
      <c r="I2" s="63">
        <v>7</v>
      </c>
      <c r="J2" s="63">
        <v>8</v>
      </c>
      <c r="K2" s="63">
        <v>9</v>
      </c>
      <c r="L2" s="63">
        <v>10</v>
      </c>
      <c r="M2" s="63">
        <v>11</v>
      </c>
      <c r="N2" s="63">
        <v>12</v>
      </c>
      <c r="O2" s="63">
        <v>13</v>
      </c>
      <c r="P2" s="63">
        <v>14</v>
      </c>
      <c r="Q2" s="63">
        <v>15</v>
      </c>
      <c r="R2" s="63">
        <v>16</v>
      </c>
      <c r="S2" s="63">
        <v>17</v>
      </c>
      <c r="T2" s="63">
        <v>18</v>
      </c>
      <c r="U2" s="3"/>
      <c r="W2" s="51"/>
      <c r="X2" s="51"/>
    </row>
    <row r="3" spans="1:24" ht="30" customHeight="1" x14ac:dyDescent="0.2">
      <c r="A3" s="229">
        <v>0.29166666666666669</v>
      </c>
      <c r="B3" s="230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  <c r="U3" s="3"/>
      <c r="W3" s="51"/>
      <c r="X3" s="51"/>
    </row>
    <row r="4" spans="1:24" ht="30" customHeight="1" x14ac:dyDescent="0.2">
      <c r="A4" s="219">
        <v>0.2986111111111111</v>
      </c>
      <c r="B4" s="22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55"/>
      <c r="U4" s="3"/>
      <c r="W4" s="52"/>
      <c r="X4" s="52"/>
    </row>
    <row r="5" spans="1:24" ht="30" customHeight="1" x14ac:dyDescent="0.2">
      <c r="A5" s="221">
        <v>0.30555555555555503</v>
      </c>
      <c r="B5" s="222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156"/>
      <c r="U5" s="3"/>
      <c r="W5" s="51"/>
      <c r="X5" s="51"/>
    </row>
    <row r="6" spans="1:24" ht="30" customHeight="1" x14ac:dyDescent="0.2">
      <c r="A6" s="219">
        <v>0.3125</v>
      </c>
      <c r="B6" s="220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55"/>
      <c r="U6" s="3"/>
      <c r="W6" s="51"/>
      <c r="X6" s="51"/>
    </row>
    <row r="7" spans="1:24" ht="30" customHeight="1" x14ac:dyDescent="0.2">
      <c r="A7" s="221">
        <v>0.31944444444444398</v>
      </c>
      <c r="B7" s="222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56"/>
      <c r="U7" s="3"/>
      <c r="W7" s="53"/>
      <c r="X7" s="53"/>
    </row>
    <row r="8" spans="1:24" ht="30" customHeight="1" x14ac:dyDescent="0.2">
      <c r="A8" s="219">
        <v>0.32638888888888901</v>
      </c>
      <c r="B8" s="220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55"/>
      <c r="U8" s="3"/>
      <c r="W8" s="53"/>
      <c r="X8" s="53"/>
    </row>
    <row r="9" spans="1:24" ht="30" customHeight="1" x14ac:dyDescent="0.2">
      <c r="A9" s="221">
        <v>0.33333333333333298</v>
      </c>
      <c r="B9" s="222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56"/>
      <c r="U9" s="3"/>
      <c r="W9" s="53"/>
      <c r="X9" s="53"/>
    </row>
    <row r="10" spans="1:24" ht="30" customHeight="1" x14ac:dyDescent="0.2">
      <c r="A10" s="219">
        <v>0.34027777777777801</v>
      </c>
      <c r="B10" s="220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55"/>
      <c r="U10" s="3"/>
      <c r="W10" s="53"/>
      <c r="X10" s="53"/>
    </row>
    <row r="11" spans="1:24" ht="30" customHeight="1" x14ac:dyDescent="0.2">
      <c r="A11" s="221">
        <v>0.34722222222222199</v>
      </c>
      <c r="B11" s="222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56"/>
      <c r="U11" s="3"/>
      <c r="W11" s="51"/>
      <c r="X11" s="51"/>
    </row>
    <row r="12" spans="1:24" ht="30" customHeight="1" x14ac:dyDescent="0.2">
      <c r="A12" s="219">
        <v>0.35416666666666602</v>
      </c>
      <c r="B12" s="220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157"/>
      <c r="U12" s="3"/>
      <c r="W12" s="51"/>
      <c r="X12" s="51"/>
    </row>
    <row r="13" spans="1:24" ht="30" customHeight="1" x14ac:dyDescent="0.2">
      <c r="A13" s="221">
        <v>0.36111111111111099</v>
      </c>
      <c r="B13" s="222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156"/>
      <c r="U13" s="3"/>
      <c r="W13" s="51"/>
      <c r="X13" s="51"/>
    </row>
    <row r="14" spans="1:24" ht="30" customHeight="1" x14ac:dyDescent="0.2">
      <c r="A14" s="219">
        <v>0.36805555555555503</v>
      </c>
      <c r="B14" s="220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55"/>
      <c r="U14" s="3"/>
      <c r="W14" s="51"/>
      <c r="X14" s="51"/>
    </row>
    <row r="15" spans="1:24" ht="30" customHeight="1" x14ac:dyDescent="0.2">
      <c r="A15" s="221">
        <v>0.375</v>
      </c>
      <c r="B15" s="222"/>
      <c r="C15" s="9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56"/>
      <c r="U15" s="3"/>
      <c r="W15" s="53"/>
      <c r="X15" s="53"/>
    </row>
    <row r="16" spans="1:24" ht="30" customHeight="1" x14ac:dyDescent="0.2">
      <c r="A16" s="219">
        <v>0.38194444444444398</v>
      </c>
      <c r="B16" s="220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157"/>
      <c r="U16" s="3"/>
      <c r="W16" s="53"/>
      <c r="X16" s="53"/>
    </row>
    <row r="17" spans="1:47" ht="30" customHeight="1" x14ac:dyDescent="0.2">
      <c r="A17" s="221">
        <v>0.38888888888888901</v>
      </c>
      <c r="B17" s="222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56"/>
      <c r="U17" s="3"/>
      <c r="W17" s="53"/>
      <c r="X17" s="53"/>
    </row>
    <row r="18" spans="1:47" ht="30" customHeight="1" x14ac:dyDescent="0.2">
      <c r="A18" s="219">
        <v>0.39583333333333298</v>
      </c>
      <c r="B18" s="220"/>
      <c r="C18" s="109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157"/>
      <c r="U18" s="3"/>
      <c r="W18" s="53"/>
      <c r="X18" s="53"/>
    </row>
    <row r="19" spans="1:47" ht="30" customHeight="1" x14ac:dyDescent="0.25">
      <c r="A19" s="221">
        <v>0.40277777777777801</v>
      </c>
      <c r="B19" s="222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56"/>
      <c r="W19" s="3"/>
      <c r="X19" s="3"/>
      <c r="AD19" s="4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ht="30" customHeight="1" thickBot="1" x14ac:dyDescent="0.25">
      <c r="A20" s="223">
        <v>0.40972222222222199</v>
      </c>
      <c r="B20" s="224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9"/>
      <c r="U20" s="3"/>
      <c r="W20" s="53"/>
      <c r="X20" s="53"/>
    </row>
    <row r="21" spans="1:47" ht="30" customHeight="1" x14ac:dyDescent="0.25">
      <c r="A21" s="225" t="s">
        <v>73</v>
      </c>
      <c r="B21" s="226"/>
      <c r="C21" s="160">
        <v>1</v>
      </c>
      <c r="D21" s="161">
        <v>2</v>
      </c>
      <c r="E21" s="161">
        <v>3</v>
      </c>
      <c r="F21" s="161">
        <v>4</v>
      </c>
      <c r="G21" s="161">
        <v>5</v>
      </c>
      <c r="H21" s="161">
        <v>6</v>
      </c>
      <c r="I21" s="161">
        <v>7</v>
      </c>
      <c r="J21" s="161">
        <v>8</v>
      </c>
      <c r="K21" s="161">
        <v>9</v>
      </c>
      <c r="L21" s="161">
        <v>10</v>
      </c>
      <c r="M21" s="161">
        <v>11</v>
      </c>
      <c r="N21" s="161">
        <v>12</v>
      </c>
      <c r="O21" s="161">
        <v>13</v>
      </c>
      <c r="P21" s="161">
        <v>14</v>
      </c>
      <c r="Q21" s="161">
        <v>15</v>
      </c>
      <c r="R21" s="161">
        <v>16</v>
      </c>
      <c r="S21" s="161">
        <v>17</v>
      </c>
      <c r="T21" s="162">
        <v>18</v>
      </c>
      <c r="U21" s="3"/>
      <c r="W21" s="53"/>
      <c r="X21" s="53"/>
    </row>
    <row r="22" spans="1:47" ht="30" customHeight="1" x14ac:dyDescent="0.2">
      <c r="A22" s="221">
        <v>0.41666666666666669</v>
      </c>
      <c r="B22" s="22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156"/>
      <c r="U22" s="3"/>
      <c r="W22" s="53"/>
      <c r="X22" s="53"/>
    </row>
    <row r="23" spans="1:47" ht="30" customHeight="1" x14ac:dyDescent="0.2">
      <c r="A23" s="219">
        <v>0.4236111111111111</v>
      </c>
      <c r="B23" s="220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57"/>
      <c r="U23" s="3"/>
      <c r="W23" s="51"/>
      <c r="X23" s="51"/>
    </row>
    <row r="24" spans="1:47" ht="30" customHeight="1" x14ac:dyDescent="0.2">
      <c r="A24" s="221">
        <v>0.43055555555555503</v>
      </c>
      <c r="B24" s="222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156"/>
      <c r="U24" s="3"/>
      <c r="W24" s="54"/>
      <c r="X24" s="54"/>
    </row>
    <row r="25" spans="1:47" ht="30" customHeight="1" x14ac:dyDescent="0.2">
      <c r="A25" s="219">
        <v>0.4375</v>
      </c>
      <c r="B25" s="220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57"/>
      <c r="U25" s="3"/>
      <c r="W25" s="51"/>
      <c r="X25" s="51"/>
    </row>
    <row r="26" spans="1:47" ht="30" customHeight="1" x14ac:dyDescent="0.2">
      <c r="A26" s="221">
        <v>0.44444444444444398</v>
      </c>
      <c r="B26" s="222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56"/>
      <c r="U26" s="3"/>
      <c r="W26" s="51"/>
      <c r="X26" s="51"/>
    </row>
    <row r="27" spans="1:47" ht="30" customHeight="1" x14ac:dyDescent="0.2">
      <c r="A27" s="219">
        <v>0.45138888888888901</v>
      </c>
      <c r="B27" s="220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157"/>
      <c r="U27" s="3"/>
      <c r="W27" s="51"/>
      <c r="X27" s="51"/>
    </row>
    <row r="28" spans="1:47" ht="30" customHeight="1" x14ac:dyDescent="0.2">
      <c r="A28" s="221">
        <v>0.45833333333333298</v>
      </c>
      <c r="B28" s="22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156"/>
      <c r="U28" s="3"/>
      <c r="W28" s="51"/>
      <c r="X28" s="51"/>
    </row>
    <row r="29" spans="1:47" ht="30" customHeight="1" x14ac:dyDescent="0.2">
      <c r="A29" s="219">
        <v>0.46527777777777801</v>
      </c>
      <c r="B29" s="220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57"/>
      <c r="U29" s="3"/>
      <c r="W29" s="51"/>
      <c r="X29" s="51"/>
    </row>
    <row r="30" spans="1:47" ht="30" customHeight="1" x14ac:dyDescent="0.2">
      <c r="A30" s="221">
        <v>0.47222222222222199</v>
      </c>
      <c r="B30" s="222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56"/>
      <c r="U30" s="3"/>
      <c r="W30" s="51"/>
      <c r="X30" s="51"/>
    </row>
    <row r="31" spans="1:47" ht="30" customHeight="1" x14ac:dyDescent="0.2">
      <c r="A31" s="219">
        <v>0.47916666666666602</v>
      </c>
      <c r="B31" s="220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57"/>
      <c r="U31" s="3"/>
      <c r="W31" s="51"/>
      <c r="X31" s="51"/>
    </row>
    <row r="32" spans="1:47" ht="30" customHeight="1" x14ac:dyDescent="0.2">
      <c r="A32" s="221">
        <v>0.48611111111111099</v>
      </c>
      <c r="B32" s="22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56"/>
      <c r="U32" s="3"/>
      <c r="W32" s="51"/>
      <c r="X32" s="51"/>
    </row>
    <row r="33" spans="1:25" ht="30" customHeight="1" x14ac:dyDescent="0.2">
      <c r="A33" s="219">
        <v>0.49305555555555503</v>
      </c>
      <c r="B33" s="220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57"/>
      <c r="U33" s="3"/>
      <c r="W33" s="51"/>
      <c r="X33" s="51"/>
    </row>
    <row r="34" spans="1:25" ht="30" customHeight="1" x14ac:dyDescent="0.2">
      <c r="A34" s="221">
        <v>0.5</v>
      </c>
      <c r="B34" s="222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56"/>
      <c r="U34" s="3"/>
      <c r="W34" s="51"/>
      <c r="X34" s="51"/>
    </row>
    <row r="35" spans="1:25" ht="30" customHeight="1" x14ac:dyDescent="0.2">
      <c r="A35" s="219">
        <v>0.50694444444444398</v>
      </c>
      <c r="B35" s="220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57"/>
      <c r="U35" s="3"/>
      <c r="W35" s="3"/>
      <c r="X35" s="3"/>
    </row>
    <row r="36" spans="1:25" ht="30" customHeight="1" x14ac:dyDescent="0.2">
      <c r="A36" s="221">
        <v>0.51388888888888895</v>
      </c>
      <c r="B36" s="222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156"/>
      <c r="U36" s="3"/>
      <c r="W36" s="53"/>
      <c r="X36" s="53"/>
    </row>
    <row r="37" spans="1:25" ht="30" customHeight="1" thickBot="1" x14ac:dyDescent="0.25">
      <c r="A37" s="223">
        <v>0.52083333333333304</v>
      </c>
      <c r="B37" s="224"/>
      <c r="C37" s="163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9"/>
      <c r="U37" s="3"/>
      <c r="W37" s="53"/>
      <c r="X37" s="53"/>
    </row>
    <row r="38" spans="1:25" ht="30" customHeight="1" x14ac:dyDescent="0.25">
      <c r="A38" s="225" t="s">
        <v>73</v>
      </c>
      <c r="B38" s="226"/>
      <c r="C38" s="160">
        <v>1</v>
      </c>
      <c r="D38" s="161">
        <v>2</v>
      </c>
      <c r="E38" s="161">
        <v>3</v>
      </c>
      <c r="F38" s="161">
        <v>4</v>
      </c>
      <c r="G38" s="161">
        <v>5</v>
      </c>
      <c r="H38" s="161">
        <v>6</v>
      </c>
      <c r="I38" s="161">
        <v>7</v>
      </c>
      <c r="J38" s="161">
        <v>8</v>
      </c>
      <c r="K38" s="161">
        <v>9</v>
      </c>
      <c r="L38" s="161">
        <v>10</v>
      </c>
      <c r="M38" s="161">
        <v>11</v>
      </c>
      <c r="N38" s="161">
        <v>12</v>
      </c>
      <c r="O38" s="161">
        <v>13</v>
      </c>
      <c r="P38" s="161">
        <v>14</v>
      </c>
      <c r="Q38" s="161">
        <v>15</v>
      </c>
      <c r="R38" s="161">
        <v>16</v>
      </c>
      <c r="S38" s="161">
        <v>17</v>
      </c>
      <c r="T38" s="162">
        <v>18</v>
      </c>
      <c r="W38" s="51"/>
      <c r="X38" s="51"/>
    </row>
    <row r="39" spans="1:25" ht="30" customHeight="1" x14ac:dyDescent="0.2">
      <c r="A39" s="221">
        <v>0.52777777777777779</v>
      </c>
      <c r="B39" s="22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56"/>
      <c r="W39" s="51"/>
      <c r="X39" s="51"/>
    </row>
    <row r="40" spans="1:25" ht="30" customHeight="1" x14ac:dyDescent="0.2">
      <c r="A40" s="219">
        <v>0.53472222222222221</v>
      </c>
      <c r="B40" s="22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64"/>
      <c r="W40" s="51"/>
      <c r="X40" s="51"/>
    </row>
    <row r="41" spans="1:25" ht="30" customHeight="1" x14ac:dyDescent="0.2">
      <c r="A41" s="221">
        <v>0.54166666666666696</v>
      </c>
      <c r="B41" s="222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56"/>
      <c r="W41" s="53"/>
      <c r="X41" s="53"/>
    </row>
    <row r="42" spans="1:25" ht="30" customHeight="1" x14ac:dyDescent="0.2">
      <c r="A42" s="219">
        <v>0.54861111111111105</v>
      </c>
      <c r="B42" s="2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64"/>
      <c r="W42" s="53"/>
      <c r="X42" s="53"/>
    </row>
    <row r="43" spans="1:25" ht="30" customHeight="1" x14ac:dyDescent="0.2">
      <c r="A43" s="221">
        <v>0.55555555555555503</v>
      </c>
      <c r="B43" s="22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56"/>
      <c r="W43" s="53"/>
      <c r="X43" s="53"/>
    </row>
    <row r="44" spans="1:25" ht="30" customHeight="1" x14ac:dyDescent="0.2">
      <c r="A44" s="219">
        <v>0.5625</v>
      </c>
      <c r="B44" s="220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57"/>
      <c r="W44" s="57"/>
      <c r="X44" s="57"/>
      <c r="Y44" s="38"/>
    </row>
    <row r="45" spans="1:25" ht="30" customHeight="1" x14ac:dyDescent="0.2">
      <c r="A45" s="221">
        <v>0.56944444444444398</v>
      </c>
      <c r="B45" s="22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56"/>
      <c r="W45" s="53"/>
      <c r="X45" s="53"/>
    </row>
    <row r="46" spans="1:25" ht="30" customHeight="1" x14ac:dyDescent="0.2">
      <c r="A46" s="219">
        <v>0.57638888888888895</v>
      </c>
      <c r="B46" s="220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157"/>
      <c r="W46" s="53"/>
      <c r="X46" s="53"/>
    </row>
    <row r="47" spans="1:25" ht="30" customHeight="1" x14ac:dyDescent="0.2">
      <c r="A47" s="221">
        <v>0.58333333333333304</v>
      </c>
      <c r="B47" s="222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56"/>
      <c r="W47" s="53"/>
      <c r="X47" s="53"/>
    </row>
    <row r="48" spans="1:25" ht="30" customHeight="1" x14ac:dyDescent="0.2">
      <c r="A48" s="219">
        <v>0.59027777777777801</v>
      </c>
      <c r="B48" s="22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64"/>
      <c r="W48" s="53"/>
      <c r="X48" s="53"/>
    </row>
    <row r="49" spans="1:24" ht="30" customHeight="1" x14ac:dyDescent="0.2">
      <c r="A49" s="221">
        <v>0.59722222222222199</v>
      </c>
      <c r="B49" s="222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56"/>
      <c r="W49" s="53"/>
      <c r="X49" s="53"/>
    </row>
    <row r="50" spans="1:24" ht="30" customHeight="1" x14ac:dyDescent="0.2">
      <c r="A50" s="219">
        <v>0.60416666666666596</v>
      </c>
      <c r="B50" s="22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64"/>
      <c r="W50" s="55"/>
      <c r="X50" s="55"/>
    </row>
    <row r="51" spans="1:24" ht="30" customHeight="1" x14ac:dyDescent="0.2">
      <c r="A51" s="221">
        <v>0.61111111111111105</v>
      </c>
      <c r="B51" s="222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56"/>
      <c r="W51" s="55"/>
      <c r="X51" s="55"/>
    </row>
    <row r="52" spans="1:24" ht="30" customHeight="1" x14ac:dyDescent="0.2">
      <c r="A52" s="219">
        <v>0.61805555555555503</v>
      </c>
      <c r="B52" s="220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157"/>
      <c r="W52" s="56"/>
      <c r="X52" s="56"/>
    </row>
    <row r="53" spans="1:24" ht="30" customHeight="1" x14ac:dyDescent="0.2">
      <c r="A53" s="221">
        <v>0.625</v>
      </c>
      <c r="B53" s="22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156"/>
    </row>
    <row r="54" spans="1:24" ht="30" customHeight="1" thickBot="1" x14ac:dyDescent="0.25">
      <c r="A54" s="223">
        <v>0.63194444444444398</v>
      </c>
      <c r="B54" s="224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9"/>
    </row>
    <row r="57" spans="1:24" ht="30" customHeight="1" x14ac:dyDescent="0.25">
      <c r="C57" s="4" t="s">
        <v>5</v>
      </c>
      <c r="D57" s="8">
        <v>11</v>
      </c>
      <c r="E57" s="8">
        <v>13</v>
      </c>
      <c r="F57" s="8">
        <v>1</v>
      </c>
      <c r="G57" s="8">
        <v>17</v>
      </c>
      <c r="H57" s="8">
        <v>7</v>
      </c>
      <c r="I57" s="8">
        <v>3</v>
      </c>
      <c r="J57" s="8">
        <v>5</v>
      </c>
      <c r="K57" s="8">
        <v>15</v>
      </c>
      <c r="L57" s="8">
        <v>9</v>
      </c>
      <c r="M57" s="8">
        <v>16</v>
      </c>
      <c r="N57" s="8">
        <v>14</v>
      </c>
      <c r="O57" s="8">
        <v>18</v>
      </c>
      <c r="P57" s="8">
        <v>4</v>
      </c>
      <c r="Q57" s="8">
        <v>2</v>
      </c>
      <c r="R57" s="8">
        <v>8</v>
      </c>
      <c r="S57" s="8">
        <v>10</v>
      </c>
      <c r="T57" s="8">
        <v>12</v>
      </c>
    </row>
    <row r="58" spans="1:24" ht="30" customHeight="1" x14ac:dyDescent="0.2">
      <c r="A58" s="35"/>
      <c r="B58" s="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4" ht="30" customHeight="1" x14ac:dyDescent="0.2">
      <c r="A59" s="35"/>
      <c r="B59" s="3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4" ht="30" customHeight="1" x14ac:dyDescent="0.2">
      <c r="A60" s="35"/>
      <c r="B60" s="3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4" ht="30" customHeight="1" x14ac:dyDescent="0.2">
      <c r="A61" s="35"/>
      <c r="B61" s="3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54">
    <mergeCell ref="A53:B53"/>
    <mergeCell ref="A54:B54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13:B13"/>
    <mergeCell ref="B1:S1"/>
    <mergeCell ref="A4:B4"/>
    <mergeCell ref="A5:B5"/>
    <mergeCell ref="A6:B6"/>
    <mergeCell ref="A7:B7"/>
    <mergeCell ref="A2:B2"/>
    <mergeCell ref="A8:B8"/>
    <mergeCell ref="A9:B9"/>
    <mergeCell ref="A10:B10"/>
    <mergeCell ref="A11:B11"/>
    <mergeCell ref="A3:B3"/>
    <mergeCell ref="A12:B12"/>
    <mergeCell ref="A14:B14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22:B22"/>
    <mergeCell ref="A21:B21"/>
    <mergeCell ref="A35:B35"/>
    <mergeCell ref="A36:B36"/>
    <mergeCell ref="A37:B37"/>
    <mergeCell ref="A26:B26"/>
    <mergeCell ref="A31:B31"/>
    <mergeCell ref="A32:B32"/>
    <mergeCell ref="A33:B33"/>
    <mergeCell ref="A34:B34"/>
    <mergeCell ref="A27:B27"/>
    <mergeCell ref="A28:B28"/>
    <mergeCell ref="A29:B29"/>
    <mergeCell ref="A30:B30"/>
  </mergeCells>
  <phoneticPr fontId="5" type="noConversion"/>
  <pageMargins left="0.7" right="0.7" top="0.75" bottom="0.75" header="0.3" footer="0.3"/>
  <pageSetup scale="86" orientation="landscape" r:id="rId1"/>
  <headerFooter alignWithMargins="0"/>
  <rowBreaks count="2" manualBreakCount="2">
    <brk id="20" max="19" man="1"/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13" zoomScale="70" zoomScaleNormal="70" workbookViewId="0">
      <selection activeCell="A2" sqref="A2:B3"/>
    </sheetView>
  </sheetViews>
  <sheetFormatPr defaultColWidth="9.140625" defaultRowHeight="15.75" x14ac:dyDescent="0.25"/>
  <cols>
    <col min="1" max="1" width="18.5703125" style="6" customWidth="1"/>
    <col min="2" max="2" width="20.5703125" style="6" customWidth="1"/>
    <col min="3" max="3" width="11.7109375" style="7" bestFit="1" customWidth="1"/>
    <col min="4" max="5" width="10.7109375" style="7" customWidth="1"/>
    <col min="6" max="6" width="10.7109375" style="6" customWidth="1"/>
    <col min="7" max="16384" width="9.140625" style="6"/>
  </cols>
  <sheetData>
    <row r="1" spans="1:10" x14ac:dyDescent="0.25">
      <c r="A1" s="63" t="s">
        <v>1</v>
      </c>
      <c r="B1" s="63" t="s">
        <v>4</v>
      </c>
      <c r="C1" s="63" t="s">
        <v>3</v>
      </c>
      <c r="D1" s="63" t="s">
        <v>0</v>
      </c>
      <c r="E1" s="63" t="s">
        <v>2</v>
      </c>
      <c r="F1" s="63" t="s">
        <v>72</v>
      </c>
    </row>
    <row r="2" spans="1:10" x14ac:dyDescent="0.25">
      <c r="A2" s="129"/>
      <c r="B2" s="129"/>
      <c r="C2" s="130">
        <v>0.31527777777777777</v>
      </c>
      <c r="D2" s="129"/>
      <c r="E2" s="129"/>
      <c r="F2" s="129"/>
    </row>
    <row r="3" spans="1:10" x14ac:dyDescent="0.25">
      <c r="A3" s="129"/>
      <c r="B3" s="129"/>
      <c r="C3" s="130">
        <v>0.31527777777777777</v>
      </c>
      <c r="D3" s="129"/>
      <c r="E3" s="129"/>
      <c r="F3" s="129"/>
    </row>
    <row r="4" spans="1:10" x14ac:dyDescent="0.25">
      <c r="A4" s="129"/>
      <c r="B4" s="129"/>
      <c r="C4" s="130">
        <v>0.31527777777777777</v>
      </c>
      <c r="D4" s="129"/>
      <c r="E4" s="129"/>
      <c r="F4" s="129"/>
    </row>
    <row r="5" spans="1:10" x14ac:dyDescent="0.25">
      <c r="A5" s="129"/>
      <c r="B5" s="129"/>
      <c r="C5" s="130">
        <v>0.31527777777777777</v>
      </c>
      <c r="D5" s="129"/>
      <c r="E5" s="129"/>
      <c r="F5" s="129"/>
    </row>
    <row r="6" spans="1:10" x14ac:dyDescent="0.25">
      <c r="A6" s="129"/>
      <c r="B6" s="129"/>
      <c r="C6" s="130">
        <v>0.32083333333333336</v>
      </c>
      <c r="D6" s="129"/>
      <c r="E6" s="129"/>
      <c r="F6" s="129"/>
    </row>
    <row r="7" spans="1:10" x14ac:dyDescent="0.25">
      <c r="A7" s="129"/>
      <c r="B7" s="129"/>
      <c r="C7" s="130">
        <v>0.32083333333333336</v>
      </c>
      <c r="D7" s="129"/>
      <c r="E7" s="129"/>
      <c r="F7" s="129"/>
    </row>
    <row r="8" spans="1:10" x14ac:dyDescent="0.25">
      <c r="A8" s="129"/>
      <c r="B8" s="129"/>
      <c r="C8" s="130">
        <v>0.32083333333333336</v>
      </c>
      <c r="D8" s="129"/>
      <c r="E8" s="129"/>
      <c r="F8" s="129"/>
    </row>
    <row r="9" spans="1:10" x14ac:dyDescent="0.25">
      <c r="A9" s="129"/>
      <c r="B9" s="129"/>
      <c r="C9" s="130">
        <v>0.32083333333333336</v>
      </c>
      <c r="D9" s="129"/>
      <c r="E9" s="129"/>
      <c r="F9" s="129"/>
    </row>
    <row r="10" spans="1:10" x14ac:dyDescent="0.25">
      <c r="A10" s="129"/>
      <c r="B10" s="129"/>
      <c r="C10" s="130">
        <v>0.3263888888888889</v>
      </c>
      <c r="D10" s="129"/>
      <c r="E10" s="129"/>
      <c r="F10" s="129"/>
    </row>
    <row r="11" spans="1:10" x14ac:dyDescent="0.25">
      <c r="A11" s="129"/>
      <c r="B11" s="129"/>
      <c r="C11" s="130">
        <v>0.3263888888888889</v>
      </c>
      <c r="D11" s="129"/>
      <c r="E11" s="129"/>
      <c r="F11" s="129"/>
    </row>
    <row r="12" spans="1:10" x14ac:dyDescent="0.25">
      <c r="A12" s="129"/>
      <c r="B12" s="129"/>
      <c r="C12" s="130">
        <v>0.3263888888888889</v>
      </c>
      <c r="D12" s="129"/>
      <c r="E12" s="129"/>
      <c r="F12" s="129"/>
    </row>
    <row r="13" spans="1:10" x14ac:dyDescent="0.25">
      <c r="A13" s="129"/>
      <c r="B13" s="129"/>
      <c r="C13" s="130">
        <v>0.3263888888888889</v>
      </c>
      <c r="D13" s="129"/>
      <c r="E13" s="129"/>
      <c r="F13" s="129"/>
    </row>
    <row r="14" spans="1:10" x14ac:dyDescent="0.25">
      <c r="A14" s="35"/>
      <c r="B14" s="35"/>
      <c r="C14" s="64">
        <v>0.33194444444444443</v>
      </c>
      <c r="D14" s="37"/>
      <c r="E14" s="37"/>
      <c r="F14" s="36"/>
    </row>
    <row r="15" spans="1:10" x14ac:dyDescent="0.25">
      <c r="A15" s="35"/>
      <c r="B15" s="35"/>
      <c r="C15" s="64">
        <v>0.33194444444444443</v>
      </c>
      <c r="D15" s="37"/>
      <c r="E15" s="37"/>
      <c r="F15" s="36"/>
      <c r="J15" s="58"/>
    </row>
    <row r="16" spans="1:10" x14ac:dyDescent="0.25">
      <c r="A16" s="35"/>
      <c r="B16" s="35"/>
      <c r="C16" s="64">
        <v>0.33194444444444443</v>
      </c>
      <c r="D16" s="37"/>
      <c r="E16" s="37"/>
      <c r="F16" s="36"/>
      <c r="J16" s="58"/>
    </row>
    <row r="17" spans="1:10" x14ac:dyDescent="0.25">
      <c r="A17" s="35"/>
      <c r="B17" s="35"/>
      <c r="C17" s="64">
        <v>0.33194444444444443</v>
      </c>
      <c r="D17" s="37"/>
      <c r="E17" s="37"/>
      <c r="F17" s="36"/>
      <c r="J17" s="58"/>
    </row>
    <row r="18" spans="1:10" x14ac:dyDescent="0.25">
      <c r="A18" s="35"/>
      <c r="B18" s="35"/>
      <c r="C18" s="64">
        <v>0.33749999999999997</v>
      </c>
      <c r="D18" s="37"/>
      <c r="E18" s="37"/>
      <c r="F18" s="36"/>
      <c r="J18" s="58"/>
    </row>
    <row r="19" spans="1:10" x14ac:dyDescent="0.25">
      <c r="A19" s="35"/>
      <c r="B19" s="35"/>
      <c r="C19" s="64">
        <v>0.33749999999999997</v>
      </c>
      <c r="D19" s="37"/>
      <c r="E19" s="37"/>
      <c r="F19" s="36"/>
      <c r="H19" s="54"/>
      <c r="I19" s="54"/>
      <c r="J19" s="58"/>
    </row>
    <row r="20" spans="1:10" x14ac:dyDescent="0.25">
      <c r="A20" s="35"/>
      <c r="B20" s="35"/>
      <c r="C20" s="64">
        <v>0.33749999999999997</v>
      </c>
      <c r="D20" s="37"/>
      <c r="E20" s="37"/>
      <c r="F20" s="36"/>
      <c r="H20" s="54"/>
      <c r="I20" s="54"/>
      <c r="J20" s="58"/>
    </row>
    <row r="21" spans="1:10" x14ac:dyDescent="0.25">
      <c r="A21" s="35"/>
      <c r="B21" s="35"/>
      <c r="C21" s="64">
        <v>0.33749999999999997</v>
      </c>
      <c r="D21" s="37"/>
      <c r="E21" s="37"/>
      <c r="F21" s="36"/>
      <c r="H21" s="54"/>
      <c r="I21" s="54"/>
      <c r="J21" s="58"/>
    </row>
    <row r="22" spans="1:10" x14ac:dyDescent="0.25">
      <c r="A22" s="35"/>
      <c r="B22" s="35"/>
      <c r="C22" s="36">
        <v>0.3430555555555555</v>
      </c>
      <c r="D22" s="37"/>
      <c r="E22" s="37"/>
      <c r="F22" s="36"/>
      <c r="H22" s="58"/>
      <c r="I22" s="58"/>
      <c r="J22" s="58"/>
    </row>
    <row r="23" spans="1:10" x14ac:dyDescent="0.25">
      <c r="A23" s="35"/>
      <c r="B23" s="35"/>
      <c r="C23" s="36">
        <v>0.3430555555555555</v>
      </c>
      <c r="D23" s="37"/>
      <c r="E23" s="37"/>
      <c r="F23" s="36"/>
      <c r="H23" s="58"/>
      <c r="I23" s="58"/>
      <c r="J23" s="58"/>
    </row>
    <row r="24" spans="1:10" x14ac:dyDescent="0.25">
      <c r="A24" s="35"/>
      <c r="B24" s="35"/>
      <c r="C24" s="36">
        <v>0.3430555555555555</v>
      </c>
      <c r="D24" s="37"/>
      <c r="E24" s="37"/>
      <c r="F24" s="36"/>
      <c r="H24" s="58"/>
      <c r="I24" s="58"/>
      <c r="J24" s="58"/>
    </row>
    <row r="25" spans="1:10" x14ac:dyDescent="0.25">
      <c r="A25" s="35"/>
      <c r="B25" s="35"/>
      <c r="C25" s="36">
        <v>0.3430555555555555</v>
      </c>
      <c r="D25" s="37"/>
      <c r="E25" s="37"/>
      <c r="F25" s="36"/>
      <c r="H25" s="58"/>
      <c r="I25" s="58"/>
      <c r="J25" s="58"/>
    </row>
    <row r="26" spans="1:10" x14ac:dyDescent="0.25">
      <c r="A26" s="35"/>
      <c r="B26" s="35"/>
      <c r="C26" s="64">
        <v>0.34861111111111115</v>
      </c>
      <c r="D26" s="37"/>
      <c r="E26" s="37"/>
      <c r="F26" s="36"/>
      <c r="H26" s="58"/>
      <c r="I26" s="58"/>
      <c r="J26" s="58"/>
    </row>
    <row r="27" spans="1:10" x14ac:dyDescent="0.25">
      <c r="A27" s="35"/>
      <c r="B27" s="35"/>
      <c r="C27" s="64">
        <v>0.34861111111111115</v>
      </c>
      <c r="D27" s="37"/>
      <c r="E27" s="37"/>
      <c r="F27" s="36"/>
      <c r="H27" s="58"/>
      <c r="I27" s="58"/>
      <c r="J27" s="58"/>
    </row>
    <row r="28" spans="1:10" x14ac:dyDescent="0.25">
      <c r="A28" s="35"/>
      <c r="B28" s="35"/>
      <c r="C28" s="64">
        <v>0.34861111111111115</v>
      </c>
      <c r="D28" s="37"/>
      <c r="E28" s="37"/>
      <c r="F28" s="36"/>
      <c r="H28" s="58"/>
      <c r="I28" s="58"/>
      <c r="J28" s="58"/>
    </row>
    <row r="29" spans="1:10" x14ac:dyDescent="0.25">
      <c r="A29" s="35"/>
      <c r="B29" s="35"/>
      <c r="C29" s="64">
        <v>0.34861111111111115</v>
      </c>
      <c r="D29" s="37"/>
      <c r="E29" s="37"/>
      <c r="F29" s="36"/>
      <c r="H29" s="58"/>
      <c r="I29" s="58"/>
      <c r="J29" s="58"/>
    </row>
    <row r="30" spans="1:10" x14ac:dyDescent="0.25">
      <c r="A30" s="35"/>
      <c r="B30" s="35"/>
      <c r="C30" s="64">
        <v>0.35416666666666669</v>
      </c>
      <c r="D30" s="37"/>
      <c r="E30" s="37"/>
      <c r="F30" s="36"/>
      <c r="H30" s="58"/>
      <c r="I30" s="58"/>
      <c r="J30" s="58"/>
    </row>
    <row r="31" spans="1:10" x14ac:dyDescent="0.25">
      <c r="A31" s="35"/>
      <c r="B31" s="35"/>
      <c r="C31" s="64">
        <v>0.35416666666666669</v>
      </c>
      <c r="D31" s="37"/>
      <c r="E31" s="37"/>
      <c r="F31" s="36"/>
      <c r="H31" s="58"/>
      <c r="I31" s="58"/>
      <c r="J31" s="58"/>
    </row>
    <row r="32" spans="1:10" x14ac:dyDescent="0.25">
      <c r="A32" s="35"/>
      <c r="B32" s="35"/>
      <c r="C32" s="64">
        <v>0.35416666666666669</v>
      </c>
      <c r="D32" s="37"/>
      <c r="E32" s="37"/>
      <c r="F32" s="36"/>
      <c r="H32" s="58"/>
      <c r="I32" s="58"/>
      <c r="J32" s="58"/>
    </row>
    <row r="33" spans="1:10" x14ac:dyDescent="0.25">
      <c r="A33" s="35"/>
      <c r="B33" s="35"/>
      <c r="C33" s="64">
        <v>0.35416666666666669</v>
      </c>
      <c r="D33" s="37"/>
      <c r="E33" s="37"/>
      <c r="F33" s="36"/>
      <c r="H33" s="58"/>
      <c r="I33" s="58"/>
      <c r="J33" s="58"/>
    </row>
    <row r="34" spans="1:10" x14ac:dyDescent="0.25">
      <c r="A34" s="35"/>
      <c r="B34" s="35"/>
      <c r="C34" s="64">
        <v>0.35972222222222222</v>
      </c>
      <c r="D34" s="37"/>
      <c r="E34" s="37"/>
      <c r="F34" s="36"/>
      <c r="H34" s="54"/>
      <c r="I34" s="54"/>
      <c r="J34" s="58"/>
    </row>
    <row r="35" spans="1:10" x14ac:dyDescent="0.25">
      <c r="A35" s="35"/>
      <c r="B35" s="35"/>
      <c r="C35" s="64">
        <v>0.35972222222222222</v>
      </c>
      <c r="D35" s="37"/>
      <c r="E35" s="37"/>
      <c r="F35" s="36"/>
      <c r="H35" s="54"/>
      <c r="I35" s="54"/>
      <c r="J35" s="58"/>
    </row>
    <row r="36" spans="1:10" x14ac:dyDescent="0.25">
      <c r="A36" s="35"/>
      <c r="B36" s="35"/>
      <c r="C36" s="64">
        <v>0.35972222222222222</v>
      </c>
      <c r="D36" s="37"/>
      <c r="E36" s="37"/>
      <c r="F36" s="36"/>
      <c r="H36" s="54"/>
      <c r="I36" s="54"/>
      <c r="J36" s="58"/>
    </row>
    <row r="37" spans="1:10" x14ac:dyDescent="0.25">
      <c r="A37" s="35"/>
      <c r="B37" s="35"/>
      <c r="C37" s="64">
        <v>0.35972222222222222</v>
      </c>
      <c r="D37" s="37"/>
      <c r="E37" s="37"/>
      <c r="F37" s="36"/>
      <c r="H37" s="54"/>
      <c r="I37" s="54"/>
      <c r="J37" s="58"/>
    </row>
    <row r="38" spans="1:10" x14ac:dyDescent="0.25">
      <c r="A38" s="35"/>
      <c r="B38" s="35"/>
      <c r="C38" s="64">
        <v>0.36527777777777781</v>
      </c>
      <c r="D38" s="37"/>
      <c r="E38" s="37"/>
      <c r="F38" s="36"/>
      <c r="H38" s="57"/>
      <c r="I38" s="57"/>
      <c r="J38" s="58"/>
    </row>
    <row r="39" spans="1:10" x14ac:dyDescent="0.25">
      <c r="A39" s="35"/>
      <c r="B39" s="35"/>
      <c r="C39" s="64">
        <v>0.36527777777777781</v>
      </c>
      <c r="D39" s="37"/>
      <c r="E39" s="37"/>
      <c r="F39" s="36"/>
      <c r="H39" s="57"/>
      <c r="I39" s="57"/>
      <c r="J39" s="58"/>
    </row>
    <row r="40" spans="1:10" x14ac:dyDescent="0.25">
      <c r="A40" s="35"/>
      <c r="B40" s="35"/>
      <c r="C40" s="64">
        <v>0.36527777777777781</v>
      </c>
      <c r="D40" s="37"/>
      <c r="E40" s="37"/>
      <c r="F40" s="36"/>
      <c r="H40" s="57"/>
      <c r="I40" s="57"/>
      <c r="J40" s="58"/>
    </row>
    <row r="41" spans="1:10" x14ac:dyDescent="0.25">
      <c r="A41" s="35"/>
      <c r="B41" s="35"/>
      <c r="C41" s="64">
        <v>0.36527777777777781</v>
      </c>
      <c r="D41" s="37"/>
      <c r="E41" s="37"/>
      <c r="F41" s="36"/>
      <c r="H41" s="57"/>
      <c r="I41" s="57"/>
      <c r="J41" s="58"/>
    </row>
    <row r="42" spans="1:10" x14ac:dyDescent="0.25">
      <c r="A42" s="35"/>
      <c r="B42" s="35"/>
      <c r="C42" s="36">
        <v>0.37083333333333335</v>
      </c>
      <c r="D42" s="37"/>
      <c r="E42" s="37"/>
      <c r="F42" s="36"/>
      <c r="H42" s="58"/>
      <c r="I42" s="58"/>
      <c r="J42" s="58"/>
    </row>
    <row r="43" spans="1:10" x14ac:dyDescent="0.25">
      <c r="A43" s="35"/>
      <c r="B43" s="35"/>
      <c r="C43" s="36">
        <v>0.37083333333333335</v>
      </c>
      <c r="D43" s="37"/>
      <c r="E43" s="37"/>
      <c r="F43" s="36"/>
      <c r="H43" s="58"/>
      <c r="I43" s="58"/>
      <c r="J43" s="58"/>
    </row>
    <row r="44" spans="1:10" x14ac:dyDescent="0.25">
      <c r="A44" s="35"/>
      <c r="B44" s="35"/>
      <c r="C44" s="36">
        <v>0.37083333333333335</v>
      </c>
      <c r="D44" s="37"/>
      <c r="E44" s="37"/>
      <c r="F44" s="36"/>
      <c r="H44" s="58"/>
      <c r="I44" s="58"/>
      <c r="J44" s="58"/>
    </row>
    <row r="45" spans="1:10" x14ac:dyDescent="0.25">
      <c r="A45" s="35"/>
      <c r="B45" s="35"/>
      <c r="C45" s="36">
        <v>0.37083333333333335</v>
      </c>
      <c r="D45" s="37"/>
      <c r="E45" s="37"/>
      <c r="F45" s="36"/>
      <c r="H45" s="58"/>
      <c r="I45" s="58"/>
      <c r="J45" s="58"/>
    </row>
    <row r="46" spans="1:10" x14ac:dyDescent="0.25">
      <c r="A46" s="35"/>
      <c r="B46" s="35"/>
      <c r="C46" s="64">
        <v>0.37638888888888888</v>
      </c>
      <c r="D46" s="37"/>
      <c r="E46" s="37"/>
      <c r="F46" s="36"/>
      <c r="H46" s="57"/>
      <c r="I46" s="57"/>
      <c r="J46" s="58"/>
    </row>
    <row r="47" spans="1:10" x14ac:dyDescent="0.25">
      <c r="A47" s="35"/>
      <c r="B47" s="35"/>
      <c r="C47" s="64">
        <v>0.37638888888888888</v>
      </c>
      <c r="D47" s="37"/>
      <c r="E47" s="37"/>
      <c r="F47" s="36"/>
      <c r="H47" s="57"/>
      <c r="I47" s="57"/>
      <c r="J47" s="58"/>
    </row>
    <row r="48" spans="1:10" x14ac:dyDescent="0.25">
      <c r="A48" s="35"/>
      <c r="B48" s="35"/>
      <c r="C48" s="64">
        <v>0.37638888888888888</v>
      </c>
      <c r="D48" s="37"/>
      <c r="E48" s="37"/>
      <c r="F48" s="36"/>
      <c r="H48" s="57"/>
      <c r="I48" s="57"/>
      <c r="J48" s="58"/>
    </row>
    <row r="49" spans="1:10" x14ac:dyDescent="0.25">
      <c r="A49" s="35"/>
      <c r="B49" s="35"/>
      <c r="C49" s="64">
        <v>0.37638888888888888</v>
      </c>
      <c r="D49" s="37"/>
      <c r="E49" s="37"/>
      <c r="F49" s="36"/>
      <c r="H49" s="57"/>
      <c r="I49" s="57"/>
      <c r="J49" s="58"/>
    </row>
    <row r="50" spans="1:10" x14ac:dyDescent="0.25">
      <c r="A50" s="35"/>
      <c r="B50" s="35"/>
      <c r="C50" s="64">
        <v>0.38194444444444442</v>
      </c>
      <c r="D50" s="37"/>
      <c r="E50" s="37"/>
      <c r="F50" s="36"/>
      <c r="H50" s="54"/>
      <c r="I50" s="54"/>
      <c r="J50" s="58"/>
    </row>
    <row r="51" spans="1:10" x14ac:dyDescent="0.25">
      <c r="A51" s="35"/>
      <c r="B51" s="35"/>
      <c r="C51" s="64">
        <v>0.38194444444444442</v>
      </c>
      <c r="D51" s="37"/>
      <c r="E51" s="37"/>
      <c r="F51" s="36"/>
      <c r="H51" s="65"/>
      <c r="I51" s="65"/>
      <c r="J51" s="58"/>
    </row>
    <row r="52" spans="1:10" x14ac:dyDescent="0.25">
      <c r="A52" s="35"/>
      <c r="B52" s="35"/>
      <c r="C52" s="64">
        <v>0.38194444444444442</v>
      </c>
      <c r="D52" s="37"/>
      <c r="E52" s="37"/>
      <c r="F52" s="36"/>
      <c r="H52" s="54"/>
      <c r="I52" s="54"/>
      <c r="J52" s="58"/>
    </row>
    <row r="53" spans="1:10" x14ac:dyDescent="0.25">
      <c r="A53" s="35"/>
      <c r="B53" s="35"/>
      <c r="C53" s="64">
        <v>0.38194444444444442</v>
      </c>
      <c r="D53" s="37"/>
      <c r="E53" s="37"/>
      <c r="F53" s="36"/>
      <c r="H53" s="54"/>
      <c r="I53" s="54"/>
      <c r="J53" s="58"/>
    </row>
    <row r="54" spans="1:10" x14ac:dyDescent="0.25">
      <c r="A54" s="35"/>
      <c r="B54" s="35"/>
      <c r="C54" s="64">
        <v>0.38750000000000001</v>
      </c>
      <c r="D54" s="37"/>
      <c r="E54" s="37"/>
      <c r="F54" s="36"/>
      <c r="H54" s="58"/>
      <c r="I54" s="58"/>
      <c r="J54" s="58"/>
    </row>
    <row r="55" spans="1:10" x14ac:dyDescent="0.25">
      <c r="A55" s="35"/>
      <c r="B55" s="35"/>
      <c r="C55" s="64">
        <v>0.38750000000000001</v>
      </c>
      <c r="D55" s="37"/>
      <c r="E55" s="68"/>
      <c r="F55" s="36"/>
      <c r="H55" s="58"/>
      <c r="I55" s="58"/>
      <c r="J55" s="58"/>
    </row>
    <row r="56" spans="1:10" x14ac:dyDescent="0.25">
      <c r="A56" s="35"/>
      <c r="B56" s="35"/>
      <c r="C56" s="64">
        <v>0.38750000000000001</v>
      </c>
      <c r="D56" s="37"/>
      <c r="E56" s="37"/>
      <c r="F56" s="36"/>
      <c r="H56" s="58"/>
      <c r="I56" s="58"/>
      <c r="J56" s="58"/>
    </row>
    <row r="57" spans="1:10" x14ac:dyDescent="0.25">
      <c r="A57" s="35"/>
      <c r="B57" s="35"/>
      <c r="C57" s="64">
        <v>0.38750000000000001</v>
      </c>
      <c r="D57" s="37"/>
      <c r="E57" s="37"/>
      <c r="F57" s="36"/>
      <c r="H57" s="58"/>
      <c r="I57" s="58"/>
      <c r="J57" s="58"/>
    </row>
    <row r="58" spans="1:10" x14ac:dyDescent="0.25">
      <c r="A58" s="35"/>
      <c r="B58" s="35"/>
      <c r="C58" s="64">
        <v>0.39305555555555555</v>
      </c>
      <c r="D58" s="37"/>
      <c r="E58" s="37"/>
      <c r="F58" s="36"/>
      <c r="H58" s="54"/>
      <c r="I58" s="54"/>
      <c r="J58" s="58"/>
    </row>
    <row r="59" spans="1:10" x14ac:dyDescent="0.25">
      <c r="A59" s="35"/>
      <c r="B59" s="35"/>
      <c r="C59" s="64">
        <v>0.39305555555555555</v>
      </c>
      <c r="D59" s="37"/>
      <c r="E59" s="37"/>
      <c r="F59" s="36"/>
      <c r="H59" s="54"/>
      <c r="I59" s="54"/>
      <c r="J59" s="58"/>
    </row>
    <row r="60" spans="1:10" x14ac:dyDescent="0.25">
      <c r="A60" s="35"/>
      <c r="B60" s="35"/>
      <c r="C60" s="64">
        <v>0.39305555555555555</v>
      </c>
      <c r="D60" s="37"/>
      <c r="E60" s="37"/>
      <c r="F60" s="36"/>
      <c r="H60" s="54"/>
      <c r="I60" s="54"/>
      <c r="J60" s="58"/>
    </row>
    <row r="61" spans="1:10" x14ac:dyDescent="0.25">
      <c r="A61" s="35"/>
      <c r="B61" s="35"/>
      <c r="C61" s="64">
        <v>0.39305555555555555</v>
      </c>
      <c r="D61" s="37"/>
      <c r="E61" s="37"/>
      <c r="F61" s="36"/>
      <c r="H61" s="54"/>
      <c r="I61" s="54"/>
      <c r="J61" s="58"/>
    </row>
    <row r="62" spans="1:10" x14ac:dyDescent="0.25">
      <c r="A62" s="35"/>
      <c r="B62" s="35"/>
      <c r="C62" s="36">
        <v>0.39861111111111108</v>
      </c>
      <c r="D62" s="37"/>
      <c r="E62" s="37"/>
      <c r="F62" s="36"/>
      <c r="H62" s="57"/>
      <c r="I62" s="57"/>
      <c r="J62" s="58"/>
    </row>
    <row r="63" spans="1:10" x14ac:dyDescent="0.25">
      <c r="A63" s="35"/>
      <c r="B63" s="35"/>
      <c r="C63" s="36">
        <v>0.39861111111111108</v>
      </c>
      <c r="D63" s="37"/>
      <c r="E63" s="37"/>
      <c r="F63" s="36"/>
      <c r="H63" s="57"/>
      <c r="I63" s="57"/>
      <c r="J63" s="58"/>
    </row>
    <row r="64" spans="1:10" x14ac:dyDescent="0.25">
      <c r="A64" s="35"/>
      <c r="B64" s="35"/>
      <c r="C64" s="36">
        <v>0.39861111111111108</v>
      </c>
      <c r="D64" s="37"/>
      <c r="E64" s="37"/>
      <c r="F64" s="36"/>
      <c r="H64" s="57"/>
      <c r="I64" s="57"/>
      <c r="J64" s="58"/>
    </row>
    <row r="65" spans="1:10" x14ac:dyDescent="0.25">
      <c r="A65" s="35"/>
      <c r="B65" s="35"/>
      <c r="C65" s="36">
        <v>0.39861111111111108</v>
      </c>
      <c r="D65" s="37"/>
      <c r="E65" s="37"/>
      <c r="F65" s="36"/>
      <c r="H65" s="57"/>
      <c r="I65" s="57"/>
      <c r="J65" s="58"/>
    </row>
    <row r="66" spans="1:10" x14ac:dyDescent="0.25">
      <c r="A66" s="35"/>
      <c r="B66" s="35"/>
      <c r="C66" s="64">
        <v>0.40416666666666662</v>
      </c>
      <c r="D66" s="37"/>
      <c r="E66" s="37"/>
      <c r="F66" s="36"/>
      <c r="H66" s="54"/>
      <c r="I66" s="54"/>
      <c r="J66" s="58"/>
    </row>
    <row r="67" spans="1:10" x14ac:dyDescent="0.25">
      <c r="A67" s="35"/>
      <c r="B67" s="35"/>
      <c r="C67" s="64">
        <v>0.40416666666666662</v>
      </c>
      <c r="D67" s="37"/>
      <c r="E67" s="37"/>
      <c r="F67" s="36"/>
      <c r="H67" s="54"/>
      <c r="I67" s="54"/>
      <c r="J67" s="58"/>
    </row>
    <row r="68" spans="1:10" x14ac:dyDescent="0.25">
      <c r="A68" s="35"/>
      <c r="B68" s="35"/>
      <c r="C68" s="64">
        <v>0.40416666666666662</v>
      </c>
      <c r="D68" s="37"/>
      <c r="E68" s="37"/>
      <c r="F68" s="36"/>
      <c r="H68" s="54"/>
      <c r="I68" s="54"/>
      <c r="J68" s="58"/>
    </row>
    <row r="69" spans="1:10" x14ac:dyDescent="0.25">
      <c r="A69" s="35"/>
      <c r="B69" s="35"/>
      <c r="C69" s="64">
        <v>0.40416666666666662</v>
      </c>
      <c r="D69" s="37"/>
      <c r="E69" s="37"/>
      <c r="F69" s="36"/>
      <c r="H69" s="54"/>
      <c r="I69" s="54"/>
      <c r="J69" s="58"/>
    </row>
    <row r="70" spans="1:10" x14ac:dyDescent="0.25">
      <c r="A70" s="35"/>
      <c r="B70" s="35"/>
      <c r="C70" s="64">
        <v>0.40972222222222227</v>
      </c>
      <c r="D70" s="37"/>
      <c r="E70" s="37"/>
      <c r="F70" s="36"/>
      <c r="H70" s="57"/>
      <c r="I70" s="57"/>
      <c r="J70" s="58"/>
    </row>
    <row r="71" spans="1:10" x14ac:dyDescent="0.25">
      <c r="A71" s="35"/>
      <c r="B71" s="35"/>
      <c r="C71" s="64">
        <v>0.40972222222222227</v>
      </c>
      <c r="D71" s="37"/>
      <c r="E71" s="37"/>
      <c r="F71" s="36"/>
      <c r="H71" s="57"/>
      <c r="I71" s="57"/>
      <c r="J71" s="58"/>
    </row>
    <row r="72" spans="1:10" x14ac:dyDescent="0.25">
      <c r="A72" s="35"/>
      <c r="B72" s="35"/>
      <c r="C72" s="64">
        <v>0.40972222222222227</v>
      </c>
      <c r="D72" s="37"/>
      <c r="E72" s="37"/>
      <c r="F72" s="36"/>
      <c r="H72" s="57"/>
      <c r="I72" s="57"/>
      <c r="J72" s="58"/>
    </row>
    <row r="73" spans="1:10" x14ac:dyDescent="0.25">
      <c r="A73" s="35"/>
      <c r="B73" s="35"/>
      <c r="C73" s="64">
        <v>0.40972222222222227</v>
      </c>
      <c r="D73" s="37"/>
      <c r="E73" s="37"/>
      <c r="F73" s="36"/>
      <c r="H73" s="57"/>
      <c r="I73" s="57"/>
      <c r="J73" s="58"/>
    </row>
    <row r="74" spans="1:10" x14ac:dyDescent="0.25">
      <c r="A74" s="35"/>
      <c r="B74" s="35"/>
      <c r="C74" s="64">
        <v>0.4152777777777778</v>
      </c>
      <c r="D74" s="37"/>
      <c r="E74" s="37"/>
      <c r="F74" s="36"/>
      <c r="H74" s="57"/>
      <c r="I74" s="57"/>
      <c r="J74" s="58"/>
    </row>
    <row r="75" spans="1:10" x14ac:dyDescent="0.25">
      <c r="A75" s="35"/>
      <c r="B75" s="35"/>
      <c r="C75" s="64">
        <v>0.4152777777777778</v>
      </c>
      <c r="D75" s="37"/>
      <c r="E75" s="37"/>
      <c r="F75" s="36"/>
      <c r="H75" s="58"/>
      <c r="I75" s="58"/>
      <c r="J75" s="58"/>
    </row>
    <row r="76" spans="1:10" x14ac:dyDescent="0.25">
      <c r="A76" s="35"/>
      <c r="B76" s="35"/>
      <c r="C76" s="64">
        <v>0.4152777777777778</v>
      </c>
      <c r="D76" s="37"/>
      <c r="E76" s="37"/>
      <c r="F76" s="36"/>
      <c r="H76" s="58"/>
      <c r="I76" s="58"/>
      <c r="J76" s="58"/>
    </row>
    <row r="77" spans="1:10" x14ac:dyDescent="0.25">
      <c r="A77" s="35"/>
      <c r="B77" s="35"/>
      <c r="C77" s="64">
        <v>0.4152777777777778</v>
      </c>
      <c r="D77" s="37"/>
      <c r="E77" s="37"/>
      <c r="F77" s="36"/>
      <c r="H77" s="57"/>
      <c r="I77" s="57"/>
      <c r="J77" s="58"/>
    </row>
    <row r="78" spans="1:10" x14ac:dyDescent="0.25">
      <c r="A78" s="35"/>
      <c r="B78" s="35"/>
      <c r="C78" s="64">
        <v>0.42083333333333334</v>
      </c>
      <c r="D78" s="37"/>
      <c r="E78" s="37"/>
      <c r="F78" s="36"/>
      <c r="H78" s="54"/>
      <c r="I78" s="54"/>
      <c r="J78" s="58"/>
    </row>
    <row r="79" spans="1:10" x14ac:dyDescent="0.25">
      <c r="A79" s="35"/>
      <c r="B79" s="35"/>
      <c r="C79" s="64">
        <v>0.42083333333333334</v>
      </c>
      <c r="D79" s="37"/>
      <c r="E79" s="37"/>
      <c r="F79" s="36"/>
      <c r="H79" s="54"/>
      <c r="I79" s="54"/>
      <c r="J79" s="58"/>
    </row>
    <row r="80" spans="1:10" x14ac:dyDescent="0.25">
      <c r="A80" s="35"/>
      <c r="B80" s="35"/>
      <c r="C80" s="64">
        <v>0.42083333333333334</v>
      </c>
      <c r="D80" s="37"/>
      <c r="E80" s="37"/>
      <c r="F80" s="36"/>
      <c r="H80" s="54"/>
      <c r="I80" s="54"/>
      <c r="J80" s="58"/>
    </row>
    <row r="81" spans="1:10" x14ac:dyDescent="0.25">
      <c r="A81" s="35"/>
      <c r="B81" s="35"/>
      <c r="C81" s="64">
        <v>0.42083333333333334</v>
      </c>
      <c r="D81" s="37"/>
      <c r="E81" s="37"/>
      <c r="F81" s="36"/>
      <c r="H81" s="54"/>
      <c r="I81" s="54"/>
      <c r="J81" s="58"/>
    </row>
    <row r="82" spans="1:10" x14ac:dyDescent="0.25">
      <c r="A82" s="35"/>
      <c r="B82" s="35"/>
      <c r="C82" s="36">
        <v>0.42638888888888887</v>
      </c>
      <c r="D82" s="37"/>
      <c r="E82" s="37"/>
      <c r="F82" s="37"/>
    </row>
    <row r="83" spans="1:10" x14ac:dyDescent="0.25">
      <c r="A83" s="35"/>
      <c r="B83" s="35"/>
      <c r="C83" s="36">
        <v>0.42638888888888887</v>
      </c>
      <c r="D83" s="37"/>
      <c r="E83" s="37"/>
      <c r="F83" s="37"/>
    </row>
    <row r="84" spans="1:10" x14ac:dyDescent="0.25">
      <c r="A84" s="35"/>
      <c r="B84" s="35"/>
      <c r="C84" s="36">
        <v>0.42638888888888887</v>
      </c>
      <c r="D84" s="37"/>
      <c r="E84" s="37"/>
      <c r="F84" s="37"/>
    </row>
    <row r="85" spans="1:10" x14ac:dyDescent="0.25">
      <c r="A85" s="35"/>
      <c r="B85" s="35"/>
      <c r="C85" s="36">
        <v>0.42638888888888887</v>
      </c>
      <c r="D85" s="37"/>
      <c r="E85" s="37"/>
      <c r="F85" s="37"/>
    </row>
    <row r="86" spans="1:10" x14ac:dyDescent="0.25">
      <c r="A86" s="35"/>
      <c r="B86" s="35"/>
      <c r="C86" s="64">
        <v>0.43194444444444446</v>
      </c>
      <c r="D86" s="37"/>
      <c r="E86" s="37"/>
      <c r="F86" s="36"/>
    </row>
    <row r="87" spans="1:10" x14ac:dyDescent="0.25">
      <c r="A87" s="35"/>
      <c r="B87" s="35"/>
      <c r="C87" s="64">
        <v>0.43194444444444446</v>
      </c>
      <c r="D87" s="37"/>
      <c r="E87" s="37"/>
      <c r="F87" s="37"/>
    </row>
    <row r="88" spans="1:10" x14ac:dyDescent="0.25">
      <c r="A88" s="35"/>
      <c r="B88" s="35"/>
      <c r="C88" s="64">
        <v>0.43194444444444446</v>
      </c>
      <c r="D88" s="37"/>
      <c r="E88" s="37"/>
      <c r="F88" s="36"/>
    </row>
    <row r="89" spans="1:10" x14ac:dyDescent="0.25">
      <c r="A89" s="35"/>
      <c r="B89" s="35"/>
      <c r="C89" s="64">
        <v>0.43194444444444446</v>
      </c>
      <c r="D89" s="37"/>
      <c r="E89" s="37"/>
      <c r="F89" s="36"/>
    </row>
    <row r="90" spans="1:10" x14ac:dyDescent="0.25">
      <c r="A90" s="35"/>
      <c r="B90" s="35"/>
      <c r="C90" s="64">
        <v>0.4375</v>
      </c>
      <c r="D90" s="37"/>
      <c r="E90" s="37"/>
      <c r="F90" s="36"/>
    </row>
    <row r="91" spans="1:10" x14ac:dyDescent="0.25">
      <c r="A91" s="35"/>
      <c r="B91" s="35"/>
      <c r="C91" s="64">
        <v>0.4375</v>
      </c>
      <c r="D91" s="37"/>
      <c r="E91" s="37"/>
      <c r="F91" s="36"/>
    </row>
    <row r="92" spans="1:10" x14ac:dyDescent="0.25">
      <c r="A92" s="35"/>
      <c r="B92" s="35"/>
      <c r="C92" s="64">
        <v>0.4375</v>
      </c>
      <c r="D92" s="37"/>
      <c r="E92" s="37"/>
      <c r="F92" s="36"/>
    </row>
    <row r="93" spans="1:10" x14ac:dyDescent="0.25">
      <c r="A93" s="35"/>
      <c r="B93" s="35"/>
      <c r="C93" s="64">
        <v>0.4375</v>
      </c>
      <c r="D93" s="37"/>
      <c r="E93" s="37"/>
      <c r="F93" s="36"/>
    </row>
    <row r="94" spans="1:10" x14ac:dyDescent="0.25">
      <c r="A94" s="35"/>
      <c r="B94" s="35"/>
      <c r="C94" s="64">
        <v>0.44305555555555554</v>
      </c>
      <c r="D94" s="37"/>
      <c r="E94" s="37"/>
      <c r="F94" s="36"/>
    </row>
    <row r="95" spans="1:10" x14ac:dyDescent="0.25">
      <c r="A95" s="35"/>
      <c r="B95" s="35"/>
      <c r="C95" s="64">
        <v>0.44305555555555554</v>
      </c>
      <c r="D95" s="37"/>
      <c r="E95" s="37"/>
      <c r="F95" s="36"/>
    </row>
    <row r="96" spans="1:10" x14ac:dyDescent="0.25">
      <c r="A96" s="35"/>
      <c r="B96" s="35"/>
      <c r="C96" s="64">
        <v>0.44305555555555554</v>
      </c>
      <c r="D96" s="37"/>
      <c r="E96" s="37"/>
      <c r="F96" s="36"/>
    </row>
    <row r="97" spans="1:6" x14ac:dyDescent="0.25">
      <c r="A97" s="35"/>
      <c r="B97" s="35"/>
      <c r="C97" s="64">
        <v>0.44305555555555554</v>
      </c>
      <c r="D97" s="37"/>
      <c r="E97" s="37"/>
      <c r="F97" s="36"/>
    </row>
    <row r="98" spans="1:6" x14ac:dyDescent="0.25">
      <c r="A98" s="35"/>
      <c r="B98" s="35"/>
      <c r="C98" s="64">
        <v>0.44861111111111113</v>
      </c>
      <c r="D98" s="37"/>
      <c r="E98" s="37"/>
      <c r="F98" s="36"/>
    </row>
    <row r="99" spans="1:6" x14ac:dyDescent="0.25">
      <c r="A99" s="35"/>
      <c r="B99" s="35"/>
      <c r="C99" s="64">
        <v>0.44861111111111113</v>
      </c>
      <c r="D99" s="37"/>
      <c r="E99" s="37"/>
      <c r="F99" s="36"/>
    </row>
    <row r="100" spans="1:6" x14ac:dyDescent="0.25">
      <c r="A100" s="35"/>
      <c r="B100" s="35"/>
      <c r="C100" s="64">
        <v>0.44861111111111113</v>
      </c>
      <c r="D100" s="37"/>
      <c r="E100" s="37"/>
      <c r="F100" s="36"/>
    </row>
    <row r="101" spans="1:6" x14ac:dyDescent="0.25">
      <c r="A101" s="35"/>
      <c r="B101" s="35"/>
      <c r="C101" s="64">
        <v>0.44861111111111113</v>
      </c>
      <c r="D101" s="37"/>
      <c r="E101" s="37"/>
      <c r="F101" s="36"/>
    </row>
    <row r="102" spans="1:6" x14ac:dyDescent="0.25">
      <c r="A102" s="67"/>
      <c r="B102" s="67"/>
      <c r="C102" s="36">
        <v>0.45416666666666666</v>
      </c>
      <c r="D102" s="37"/>
      <c r="E102" s="37"/>
      <c r="F102" s="37"/>
    </row>
    <row r="103" spans="1:6" x14ac:dyDescent="0.25">
      <c r="A103" s="67"/>
      <c r="B103" s="67"/>
      <c r="C103" s="36">
        <v>0.45416666666666666</v>
      </c>
      <c r="D103" s="37"/>
      <c r="E103" s="37"/>
      <c r="F103" s="37"/>
    </row>
    <row r="104" spans="1:6" x14ac:dyDescent="0.25">
      <c r="A104" s="67"/>
      <c r="B104" s="67"/>
      <c r="C104" s="36">
        <v>0.45416666666666666</v>
      </c>
      <c r="D104" s="37"/>
      <c r="E104" s="37"/>
      <c r="F104" s="37"/>
    </row>
    <row r="105" spans="1:6" x14ac:dyDescent="0.25">
      <c r="A105" s="67"/>
      <c r="B105" s="67"/>
      <c r="C105" s="36">
        <v>0.45416666666666666</v>
      </c>
      <c r="D105" s="37"/>
      <c r="E105" s="37"/>
      <c r="F105" s="37"/>
    </row>
    <row r="106" spans="1:6" x14ac:dyDescent="0.25">
      <c r="A106" s="35"/>
      <c r="B106" s="35"/>
      <c r="C106" s="36">
        <v>0.4597222222222222</v>
      </c>
      <c r="D106" s="66"/>
      <c r="E106" s="66"/>
      <c r="F106" s="37"/>
    </row>
    <row r="107" spans="1:6" x14ac:dyDescent="0.25">
      <c r="A107" s="35"/>
      <c r="B107" s="35"/>
      <c r="C107" s="36">
        <v>0.4597222222222222</v>
      </c>
      <c r="D107" s="66"/>
      <c r="E107" s="66"/>
      <c r="F107" s="37"/>
    </row>
    <row r="108" spans="1:6" x14ac:dyDescent="0.25">
      <c r="A108" s="35"/>
      <c r="B108" s="35"/>
      <c r="C108" s="36">
        <v>0.4597222222222222</v>
      </c>
      <c r="D108" s="66"/>
      <c r="E108" s="66"/>
      <c r="F108" s="37"/>
    </row>
    <row r="109" spans="1:6" x14ac:dyDescent="0.25">
      <c r="A109" s="35"/>
      <c r="B109" s="35"/>
      <c r="C109" s="36">
        <v>0.4597222222222222</v>
      </c>
      <c r="D109" s="66"/>
      <c r="E109" s="66"/>
      <c r="F109" s="66"/>
    </row>
  </sheetData>
  <sortState ref="A2:F97">
    <sortCondition ref="C2:C97"/>
  </sortState>
  <phoneticPr fontId="5" type="noConversion"/>
  <pageMargins left="0" right="0" top="0.25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view="pageBreakPreview" zoomScale="60" zoomScaleNormal="100" workbookViewId="0">
      <selection activeCell="D23" sqref="D23"/>
    </sheetView>
  </sheetViews>
  <sheetFormatPr defaultColWidth="9.140625" defaultRowHeight="35.25" x14ac:dyDescent="0.5"/>
  <cols>
    <col min="1" max="1" width="19" style="88" bestFit="1" customWidth="1"/>
    <col min="2" max="2" width="20.7109375" style="88" customWidth="1"/>
    <col min="3" max="3" width="28.42578125" style="88" bestFit="1" customWidth="1"/>
    <col min="4" max="4" width="23" style="88" bestFit="1" customWidth="1"/>
    <col min="5" max="5" width="20.7109375" style="88" customWidth="1"/>
    <col min="6" max="6" width="24.85546875" style="88" bestFit="1" customWidth="1"/>
    <col min="7" max="7" width="19.42578125" style="100" bestFit="1" customWidth="1"/>
    <col min="8" max="8" width="20.7109375" style="88" customWidth="1"/>
    <col min="9" max="9" width="23.42578125" style="88" customWidth="1"/>
    <col min="10" max="10" width="25.140625" style="88" bestFit="1" customWidth="1"/>
    <col min="11" max="11" width="24.85546875" style="88" customWidth="1"/>
    <col min="12" max="12" width="23.85546875" style="106" customWidth="1"/>
    <col min="13" max="13" width="20.42578125" style="106" bestFit="1" customWidth="1"/>
    <col min="14" max="14" width="20.140625" style="88" bestFit="1" customWidth="1"/>
    <col min="15" max="16" width="9.140625" style="88" customWidth="1"/>
    <col min="17" max="17" width="17.7109375" style="88" bestFit="1" customWidth="1"/>
    <col min="18" max="16384" width="9.140625" style="88"/>
  </cols>
  <sheetData>
    <row r="1" spans="1:14" ht="33.75" x14ac:dyDescent="0.4">
      <c r="A1" s="232" t="s">
        <v>186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N1" s="102"/>
    </row>
    <row r="2" spans="1:14" ht="33.75" x14ac:dyDescent="0.4">
      <c r="A2" s="232" t="s">
        <v>89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N2" s="102"/>
    </row>
    <row r="3" spans="1:14" ht="33.75" x14ac:dyDescent="0.4">
      <c r="A3" s="231" t="s">
        <v>187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N3" s="102"/>
    </row>
    <row r="4" spans="1:14" ht="33.75" x14ac:dyDescent="0.4">
      <c r="A4" s="108"/>
      <c r="B4" s="108"/>
      <c r="C4" s="108"/>
      <c r="D4" s="108"/>
      <c r="E4" s="108"/>
      <c r="F4" s="108"/>
      <c r="G4" s="108"/>
      <c r="H4" s="108"/>
      <c r="I4" s="115"/>
      <c r="J4" s="108"/>
      <c r="K4" s="108"/>
      <c r="N4" s="102"/>
    </row>
    <row r="5" spans="1:14" x14ac:dyDescent="0.4">
      <c r="A5" s="165">
        <v>0.29166666666666669</v>
      </c>
      <c r="B5" s="170" t="s">
        <v>317</v>
      </c>
      <c r="C5" s="170" t="s">
        <v>126</v>
      </c>
      <c r="D5" s="166">
        <v>0.36805555555555558</v>
      </c>
      <c r="E5" s="170" t="s">
        <v>105</v>
      </c>
      <c r="F5" s="170" t="s">
        <v>290</v>
      </c>
      <c r="G5" s="166">
        <v>0.44444444444444442</v>
      </c>
      <c r="H5" s="170" t="s">
        <v>303</v>
      </c>
      <c r="I5" s="170" t="s">
        <v>304</v>
      </c>
      <c r="J5" s="169">
        <v>0.52083333333333337</v>
      </c>
      <c r="K5" s="131" t="s">
        <v>238</v>
      </c>
      <c r="L5" s="131" t="s">
        <v>272</v>
      </c>
    </row>
    <row r="6" spans="1:14" ht="33" x14ac:dyDescent="0.4">
      <c r="A6" s="167"/>
      <c r="B6" s="170" t="s">
        <v>117</v>
      </c>
      <c r="C6" s="170" t="s">
        <v>128</v>
      </c>
      <c r="D6" s="171"/>
      <c r="E6" s="170" t="s">
        <v>96</v>
      </c>
      <c r="F6" s="170" t="s">
        <v>291</v>
      </c>
      <c r="G6" s="167"/>
      <c r="H6" s="170" t="s">
        <v>150</v>
      </c>
      <c r="I6" s="170" t="s">
        <v>151</v>
      </c>
      <c r="J6" s="167"/>
      <c r="K6" s="131" t="s">
        <v>220</v>
      </c>
      <c r="L6" s="131" t="s">
        <v>273</v>
      </c>
    </row>
    <row r="7" spans="1:14" ht="33" x14ac:dyDescent="0.4">
      <c r="A7" s="167"/>
      <c r="B7" s="170" t="s">
        <v>124</v>
      </c>
      <c r="C7" s="170" t="s">
        <v>127</v>
      </c>
      <c r="D7" s="171"/>
      <c r="E7" s="170" t="s">
        <v>258</v>
      </c>
      <c r="F7" s="170" t="s">
        <v>136</v>
      </c>
      <c r="G7" s="167"/>
      <c r="H7" s="170" t="s">
        <v>114</v>
      </c>
      <c r="I7" s="170" t="s">
        <v>305</v>
      </c>
      <c r="J7" s="167"/>
      <c r="K7" s="131" t="s">
        <v>274</v>
      </c>
      <c r="L7" s="131" t="s">
        <v>275</v>
      </c>
    </row>
    <row r="8" spans="1:14" ht="33" x14ac:dyDescent="0.4">
      <c r="A8" s="167"/>
      <c r="B8" s="170" t="s">
        <v>139</v>
      </c>
      <c r="C8" s="170" t="s">
        <v>129</v>
      </c>
      <c r="D8" s="171"/>
      <c r="E8" s="170" t="s">
        <v>134</v>
      </c>
      <c r="F8" s="170" t="s">
        <v>135</v>
      </c>
      <c r="G8" s="167"/>
      <c r="H8" s="170" t="s">
        <v>200</v>
      </c>
      <c r="I8" s="170" t="s">
        <v>306</v>
      </c>
      <c r="J8" s="167"/>
      <c r="K8" s="131" t="s">
        <v>276</v>
      </c>
      <c r="L8" s="131" t="s">
        <v>277</v>
      </c>
    </row>
    <row r="9" spans="1:14" ht="33" x14ac:dyDescent="0.45">
      <c r="A9" s="167"/>
      <c r="B9" s="167"/>
      <c r="C9" s="172"/>
      <c r="D9" s="171"/>
      <c r="E9" s="171"/>
      <c r="F9" s="173"/>
      <c r="G9" s="167"/>
      <c r="H9" s="167"/>
      <c r="I9" s="167"/>
      <c r="J9" s="167"/>
      <c r="K9" s="125"/>
    </row>
    <row r="10" spans="1:14" x14ac:dyDescent="0.4">
      <c r="A10" s="165">
        <v>0.2986111111111111</v>
      </c>
      <c r="B10" s="170" t="s">
        <v>258</v>
      </c>
      <c r="C10" s="170" t="s">
        <v>103</v>
      </c>
      <c r="D10" s="166">
        <v>0.375</v>
      </c>
      <c r="E10" s="170" t="s">
        <v>319</v>
      </c>
      <c r="F10" s="170" t="s">
        <v>320</v>
      </c>
      <c r="G10" s="166">
        <v>0.4513888888888889</v>
      </c>
      <c r="H10" s="170" t="s">
        <v>238</v>
      </c>
      <c r="I10" s="170" t="s">
        <v>249</v>
      </c>
      <c r="J10" s="169">
        <v>0.52777777777777779</v>
      </c>
      <c r="K10" s="103" t="s">
        <v>148</v>
      </c>
      <c r="L10" s="103" t="s">
        <v>308</v>
      </c>
      <c r="M10" s="112"/>
    </row>
    <row r="11" spans="1:14" ht="33" x14ac:dyDescent="0.4">
      <c r="A11" s="167"/>
      <c r="B11" s="170" t="s">
        <v>99</v>
      </c>
      <c r="C11" s="170" t="s">
        <v>100</v>
      </c>
      <c r="D11" s="167"/>
      <c r="E11" s="170" t="s">
        <v>121</v>
      </c>
      <c r="F11" s="170" t="s">
        <v>137</v>
      </c>
      <c r="G11" s="167"/>
      <c r="H11" s="170" t="s">
        <v>171</v>
      </c>
      <c r="I11" s="170" t="s">
        <v>250</v>
      </c>
      <c r="J11" s="171"/>
      <c r="K11" s="103" t="s">
        <v>125</v>
      </c>
      <c r="L11" s="103" t="s">
        <v>309</v>
      </c>
      <c r="M11" s="113"/>
    </row>
    <row r="12" spans="1:14" ht="33" x14ac:dyDescent="0.4">
      <c r="A12" s="167"/>
      <c r="B12" s="178" t="s">
        <v>101</v>
      </c>
      <c r="C12" s="178" t="s">
        <v>102</v>
      </c>
      <c r="D12" s="167"/>
      <c r="E12" s="170" t="s">
        <v>114</v>
      </c>
      <c r="F12" s="170" t="s">
        <v>138</v>
      </c>
      <c r="G12" s="174"/>
      <c r="H12" s="170" t="s">
        <v>251</v>
      </c>
      <c r="I12" s="170" t="s">
        <v>252</v>
      </c>
      <c r="J12" s="171"/>
      <c r="K12" s="103" t="s">
        <v>310</v>
      </c>
      <c r="L12" s="103" t="s">
        <v>311</v>
      </c>
      <c r="M12" s="113"/>
    </row>
    <row r="13" spans="1:14" ht="33" x14ac:dyDescent="0.4">
      <c r="A13" s="167"/>
      <c r="B13" s="170" t="s">
        <v>139</v>
      </c>
      <c r="C13" s="170" t="s">
        <v>98</v>
      </c>
      <c r="D13" s="167"/>
      <c r="E13" s="170" t="s">
        <v>200</v>
      </c>
      <c r="F13" s="170" t="s">
        <v>201</v>
      </c>
      <c r="G13" s="167"/>
      <c r="H13" s="170" t="s">
        <v>158</v>
      </c>
      <c r="I13" s="170" t="s">
        <v>253</v>
      </c>
      <c r="J13" s="171"/>
      <c r="K13" s="103" t="s">
        <v>105</v>
      </c>
      <c r="L13" s="103" t="s">
        <v>207</v>
      </c>
      <c r="M13" s="113"/>
    </row>
    <row r="14" spans="1:14" ht="33" x14ac:dyDescent="0.45">
      <c r="A14" s="167"/>
      <c r="B14" s="167"/>
      <c r="C14" s="172"/>
      <c r="D14" s="167"/>
      <c r="E14" s="167"/>
      <c r="F14" s="172"/>
      <c r="G14" s="167"/>
      <c r="H14" s="167"/>
      <c r="I14" s="175"/>
      <c r="J14" s="171"/>
      <c r="K14" s="124"/>
      <c r="M14" s="107"/>
    </row>
    <row r="15" spans="1:14" x14ac:dyDescent="0.4">
      <c r="A15" s="168">
        <v>0.30555555555555552</v>
      </c>
      <c r="B15" s="170" t="s">
        <v>268</v>
      </c>
      <c r="C15" s="170" t="s">
        <v>269</v>
      </c>
      <c r="D15" s="166">
        <v>0.38194444444444442</v>
      </c>
      <c r="E15" s="170" t="s">
        <v>94</v>
      </c>
      <c r="F15" s="170" t="s">
        <v>95</v>
      </c>
      <c r="G15" s="166">
        <v>0.45833333333333331</v>
      </c>
      <c r="H15" s="170" t="s">
        <v>178</v>
      </c>
      <c r="I15" s="170" t="s">
        <v>152</v>
      </c>
      <c r="J15" s="165">
        <v>0.53472222222222221</v>
      </c>
      <c r="K15" s="106" t="s">
        <v>297</v>
      </c>
      <c r="L15" s="106" t="s">
        <v>298</v>
      </c>
      <c r="M15" s="132"/>
    </row>
    <row r="16" spans="1:14" x14ac:dyDescent="0.4">
      <c r="A16" s="167"/>
      <c r="B16" s="170" t="s">
        <v>178</v>
      </c>
      <c r="C16" s="170" t="s">
        <v>269</v>
      </c>
      <c r="D16" s="167"/>
      <c r="E16" s="170" t="s">
        <v>200</v>
      </c>
      <c r="F16" s="170" t="s">
        <v>92</v>
      </c>
      <c r="G16" s="176"/>
      <c r="H16" s="170" t="s">
        <v>200</v>
      </c>
      <c r="I16" s="170" t="s">
        <v>254</v>
      </c>
      <c r="J16" s="181"/>
      <c r="K16" s="106" t="s">
        <v>299</v>
      </c>
      <c r="L16" s="106" t="s">
        <v>300</v>
      </c>
      <c r="M16" s="132"/>
    </row>
    <row r="17" spans="1:18" x14ac:dyDescent="0.5">
      <c r="A17" s="167"/>
      <c r="B17" s="170" t="s">
        <v>270</v>
      </c>
      <c r="C17" s="170" t="s">
        <v>269</v>
      </c>
      <c r="D17" s="167"/>
      <c r="E17" s="170" t="s">
        <v>321</v>
      </c>
      <c r="F17" s="170" t="s">
        <v>322</v>
      </c>
      <c r="G17" s="176"/>
      <c r="H17" s="170" t="s">
        <v>178</v>
      </c>
      <c r="I17" s="170" t="s">
        <v>113</v>
      </c>
      <c r="J17" s="181"/>
      <c r="K17" s="106" t="s">
        <v>147</v>
      </c>
      <c r="L17" s="106" t="s">
        <v>301</v>
      </c>
      <c r="M17" s="132"/>
      <c r="P17" s="100"/>
    </row>
    <row r="18" spans="1:18" x14ac:dyDescent="0.4">
      <c r="A18" s="167"/>
      <c r="B18" s="170" t="s">
        <v>115</v>
      </c>
      <c r="C18" s="170" t="s">
        <v>271</v>
      </c>
      <c r="D18" s="167"/>
      <c r="E18" s="170" t="s">
        <v>231</v>
      </c>
      <c r="F18" s="170" t="s">
        <v>93</v>
      </c>
      <c r="G18" s="176"/>
      <c r="H18" s="170" t="s">
        <v>325</v>
      </c>
      <c r="I18" s="170" t="s">
        <v>156</v>
      </c>
      <c r="J18" s="181"/>
      <c r="K18" s="106" t="s">
        <v>238</v>
      </c>
      <c r="L18" s="106" t="s">
        <v>302</v>
      </c>
      <c r="M18" s="132"/>
      <c r="O18" s="89"/>
    </row>
    <row r="19" spans="1:18" x14ac:dyDescent="0.45">
      <c r="A19" s="167"/>
      <c r="B19" s="167"/>
      <c r="C19" s="172"/>
      <c r="D19" s="167"/>
      <c r="E19" s="167"/>
      <c r="F19" s="172"/>
      <c r="G19" s="176"/>
      <c r="H19" s="167"/>
      <c r="I19" s="167"/>
      <c r="J19" s="181"/>
      <c r="K19" s="126"/>
      <c r="O19" s="89"/>
    </row>
    <row r="20" spans="1:18" x14ac:dyDescent="0.4">
      <c r="A20" s="168">
        <v>0.3125</v>
      </c>
      <c r="B20" s="170" t="s">
        <v>125</v>
      </c>
      <c r="C20" s="170" t="s">
        <v>287</v>
      </c>
      <c r="D20" s="166">
        <v>0.3888888888888889</v>
      </c>
      <c r="E20" s="170" t="s">
        <v>153</v>
      </c>
      <c r="F20" s="170" t="s">
        <v>213</v>
      </c>
      <c r="G20" s="166">
        <v>0.46527777777777773</v>
      </c>
      <c r="H20" s="170" t="s">
        <v>162</v>
      </c>
      <c r="I20" s="170" t="s">
        <v>163</v>
      </c>
      <c r="J20" s="165">
        <v>4.1666666666666664E-2</v>
      </c>
      <c r="K20" s="106" t="s">
        <v>312</v>
      </c>
      <c r="L20" s="106" t="s">
        <v>104</v>
      </c>
      <c r="M20" s="103"/>
      <c r="O20" s="89"/>
    </row>
    <row r="21" spans="1:18" ht="34.5" x14ac:dyDescent="0.4">
      <c r="A21" s="167"/>
      <c r="B21" s="170" t="s">
        <v>160</v>
      </c>
      <c r="C21" s="170" t="s">
        <v>288</v>
      </c>
      <c r="D21" s="167"/>
      <c r="E21" s="170" t="s">
        <v>114</v>
      </c>
      <c r="F21" s="170" t="s">
        <v>214</v>
      </c>
      <c r="G21" s="177"/>
      <c r="H21" s="170" t="s">
        <v>153</v>
      </c>
      <c r="I21" s="170" t="s">
        <v>154</v>
      </c>
      <c r="J21" s="182"/>
      <c r="K21" s="106" t="s">
        <v>105</v>
      </c>
      <c r="L21" s="106" t="s">
        <v>328</v>
      </c>
      <c r="M21" s="103"/>
      <c r="O21" s="89"/>
    </row>
    <row r="22" spans="1:18" ht="34.5" x14ac:dyDescent="0.4">
      <c r="A22" s="167"/>
      <c r="B22" s="170" t="s">
        <v>114</v>
      </c>
      <c r="C22" s="170" t="s">
        <v>289</v>
      </c>
      <c r="D22" s="167"/>
      <c r="E22" s="170" t="s">
        <v>124</v>
      </c>
      <c r="F22" s="170" t="s">
        <v>215</v>
      </c>
      <c r="G22" s="177"/>
      <c r="H22" s="170" t="s">
        <v>106</v>
      </c>
      <c r="I22" s="170" t="s">
        <v>255</v>
      </c>
      <c r="J22" s="182"/>
      <c r="K22" s="106" t="s">
        <v>200</v>
      </c>
      <c r="L22" s="106" t="s">
        <v>314</v>
      </c>
      <c r="M22" s="103"/>
    </row>
    <row r="23" spans="1:18" ht="34.5" x14ac:dyDescent="0.4">
      <c r="A23" s="167"/>
      <c r="B23" s="170" t="s">
        <v>139</v>
      </c>
      <c r="C23" s="170" t="s">
        <v>288</v>
      </c>
      <c r="D23" s="167"/>
      <c r="E23" s="170" t="s">
        <v>216</v>
      </c>
      <c r="F23" s="170" t="s">
        <v>217</v>
      </c>
      <c r="G23" s="177"/>
      <c r="H23" s="170" t="s">
        <v>238</v>
      </c>
      <c r="I23" s="170" t="s">
        <v>256</v>
      </c>
      <c r="J23" s="182"/>
      <c r="K23" s="106" t="s">
        <v>258</v>
      </c>
      <c r="L23" s="106" t="s">
        <v>315</v>
      </c>
      <c r="M23" s="103"/>
    </row>
    <row r="24" spans="1:18" x14ac:dyDescent="0.4">
      <c r="A24" s="167"/>
      <c r="B24" s="167"/>
      <c r="C24" s="172"/>
      <c r="D24" s="167"/>
      <c r="E24" s="167"/>
      <c r="F24" s="172"/>
      <c r="G24" s="177"/>
      <c r="H24" s="175"/>
      <c r="I24" s="167"/>
      <c r="J24" s="183"/>
    </row>
    <row r="25" spans="1:18" x14ac:dyDescent="0.4">
      <c r="A25" s="168">
        <v>0.31944444444444448</v>
      </c>
      <c r="B25" s="170" t="s">
        <v>96</v>
      </c>
      <c r="C25" s="170" t="s">
        <v>145</v>
      </c>
      <c r="D25" s="166">
        <v>0.39583333333333331</v>
      </c>
      <c r="E25" s="170" t="s">
        <v>238</v>
      </c>
      <c r="F25" s="170" t="s">
        <v>122</v>
      </c>
      <c r="G25" s="166">
        <v>0.47222222222222227</v>
      </c>
      <c r="H25" s="170" t="s">
        <v>158</v>
      </c>
      <c r="I25" s="170" t="s">
        <v>159</v>
      </c>
      <c r="J25" s="169">
        <v>4.8611111111111112E-2</v>
      </c>
      <c r="K25" s="201" t="s">
        <v>281</v>
      </c>
      <c r="L25" s="202" t="s">
        <v>282</v>
      </c>
      <c r="M25" s="105"/>
    </row>
    <row r="26" spans="1:18" x14ac:dyDescent="0.4">
      <c r="A26" s="167"/>
      <c r="B26" s="170" t="s">
        <v>125</v>
      </c>
      <c r="C26" s="170" t="s">
        <v>259</v>
      </c>
      <c r="D26" s="167"/>
      <c r="E26" s="178" t="s">
        <v>220</v>
      </c>
      <c r="F26" s="178" t="s">
        <v>247</v>
      </c>
      <c r="G26" s="176"/>
      <c r="H26" s="170" t="s">
        <v>96</v>
      </c>
      <c r="I26" s="170" t="s">
        <v>157</v>
      </c>
      <c r="J26" s="183"/>
      <c r="K26" s="203" t="s">
        <v>329</v>
      </c>
      <c r="L26" s="202" t="s">
        <v>284</v>
      </c>
      <c r="M26" s="105"/>
      <c r="O26" s="99"/>
    </row>
    <row r="27" spans="1:18" x14ac:dyDescent="0.45">
      <c r="A27" s="167"/>
      <c r="B27" s="170" t="s">
        <v>270</v>
      </c>
      <c r="C27" s="170" t="s">
        <v>145</v>
      </c>
      <c r="D27" s="167"/>
      <c r="E27" s="170" t="s">
        <v>238</v>
      </c>
      <c r="F27" s="170" t="s">
        <v>123</v>
      </c>
      <c r="G27" s="176"/>
      <c r="H27" s="170" t="s">
        <v>124</v>
      </c>
      <c r="I27" s="170" t="s">
        <v>166</v>
      </c>
      <c r="J27" s="183"/>
      <c r="K27" s="203" t="s">
        <v>147</v>
      </c>
      <c r="L27" s="202" t="s">
        <v>285</v>
      </c>
      <c r="M27" s="105"/>
      <c r="O27" s="99"/>
      <c r="Q27" s="125"/>
      <c r="R27" s="125"/>
    </row>
    <row r="28" spans="1:18" x14ac:dyDescent="0.45">
      <c r="A28" s="167"/>
      <c r="B28" s="170" t="s">
        <v>149</v>
      </c>
      <c r="C28" s="170" t="s">
        <v>260</v>
      </c>
      <c r="D28" s="167"/>
      <c r="E28" s="170" t="s">
        <v>96</v>
      </c>
      <c r="F28" s="170" t="s">
        <v>248</v>
      </c>
      <c r="G28" s="176"/>
      <c r="H28" s="170" t="s">
        <v>160</v>
      </c>
      <c r="I28" s="170" t="s">
        <v>161</v>
      </c>
      <c r="J28" s="183"/>
      <c r="K28" s="203" t="s">
        <v>286</v>
      </c>
      <c r="L28" s="202" t="s">
        <v>283</v>
      </c>
      <c r="M28" s="104"/>
      <c r="O28" s="99"/>
      <c r="Q28" s="125"/>
      <c r="R28" s="125"/>
    </row>
    <row r="29" spans="1:18" x14ac:dyDescent="0.45">
      <c r="A29" s="167"/>
      <c r="B29" s="167"/>
      <c r="C29" s="172"/>
      <c r="D29" s="167"/>
      <c r="E29" s="167"/>
      <c r="F29" s="172"/>
      <c r="G29" s="176"/>
      <c r="H29" s="177"/>
      <c r="I29" s="167"/>
      <c r="J29" s="183"/>
      <c r="K29" s="200"/>
      <c r="L29" s="200"/>
      <c r="Q29" s="125"/>
      <c r="R29" s="125"/>
    </row>
    <row r="30" spans="1:18" x14ac:dyDescent="0.45">
      <c r="A30" s="168">
        <v>0.3263888888888889</v>
      </c>
      <c r="B30" s="170" t="s">
        <v>119</v>
      </c>
      <c r="C30" s="170" t="s">
        <v>120</v>
      </c>
      <c r="D30" s="166">
        <v>0.40277777777777773</v>
      </c>
      <c r="E30" s="170" t="s">
        <v>238</v>
      </c>
      <c r="F30" s="170" t="s">
        <v>261</v>
      </c>
      <c r="G30" s="168">
        <v>0.47916666666666669</v>
      </c>
      <c r="H30" s="170" t="s">
        <v>99</v>
      </c>
      <c r="I30" s="170" t="s">
        <v>257</v>
      </c>
      <c r="J30" s="169">
        <v>5.5555555555555552E-2</v>
      </c>
      <c r="K30" s="201" t="s">
        <v>327</v>
      </c>
      <c r="L30" s="202" t="s">
        <v>331</v>
      </c>
      <c r="M30" s="103"/>
      <c r="Q30" s="125"/>
      <c r="R30" s="125"/>
    </row>
    <row r="31" spans="1:18" x14ac:dyDescent="0.4">
      <c r="A31" s="167"/>
      <c r="B31" s="170" t="s">
        <v>195</v>
      </c>
      <c r="C31" s="170" t="s">
        <v>116</v>
      </c>
      <c r="D31" s="167"/>
      <c r="E31" s="170" t="s">
        <v>222</v>
      </c>
      <c r="F31" s="170" t="s">
        <v>262</v>
      </c>
      <c r="G31" s="167"/>
      <c r="H31" s="170" t="s">
        <v>164</v>
      </c>
      <c r="I31" s="170" t="s">
        <v>165</v>
      </c>
      <c r="J31" s="183"/>
      <c r="K31" s="106" t="s">
        <v>114</v>
      </c>
      <c r="L31" s="209" t="s">
        <v>333</v>
      </c>
      <c r="M31" s="104"/>
    </row>
    <row r="32" spans="1:18" x14ac:dyDescent="0.4">
      <c r="A32" s="167"/>
      <c r="B32" s="170" t="s">
        <v>196</v>
      </c>
      <c r="C32" s="170" t="s">
        <v>197</v>
      </c>
      <c r="D32" s="167"/>
      <c r="E32" s="170" t="s">
        <v>139</v>
      </c>
      <c r="F32" s="170" t="s">
        <v>263</v>
      </c>
      <c r="G32" s="167"/>
      <c r="H32" s="170" t="s">
        <v>125</v>
      </c>
      <c r="I32" s="170" t="s">
        <v>169</v>
      </c>
      <c r="J32" s="183"/>
      <c r="K32" s="106" t="s">
        <v>178</v>
      </c>
      <c r="L32" s="209" t="s">
        <v>264</v>
      </c>
      <c r="M32" s="103"/>
    </row>
    <row r="33" spans="1:14" x14ac:dyDescent="0.4">
      <c r="A33" s="167"/>
      <c r="B33" s="170" t="s">
        <v>117</v>
      </c>
      <c r="C33" s="170" t="s">
        <v>118</v>
      </c>
      <c r="D33" s="167"/>
      <c r="E33" s="170" t="s">
        <v>200</v>
      </c>
      <c r="F33" s="170" t="s">
        <v>264</v>
      </c>
      <c r="G33" s="167"/>
      <c r="H33" s="170" t="s">
        <v>125</v>
      </c>
      <c r="I33" s="170" t="s">
        <v>167</v>
      </c>
      <c r="J33" s="183"/>
      <c r="K33" s="106" t="s">
        <v>153</v>
      </c>
      <c r="L33" s="209" t="s">
        <v>334</v>
      </c>
      <c r="M33" s="103"/>
    </row>
    <row r="34" spans="1:14" ht="34.5" x14ac:dyDescent="0.45">
      <c r="A34" s="167"/>
      <c r="B34" s="167"/>
      <c r="C34" s="172"/>
      <c r="D34" s="167"/>
      <c r="E34" s="167"/>
      <c r="F34" s="172"/>
      <c r="G34" s="167"/>
      <c r="H34" s="167"/>
      <c r="I34" s="167"/>
      <c r="J34" s="182"/>
      <c r="K34" s="101"/>
    </row>
    <row r="35" spans="1:14" x14ac:dyDescent="0.45">
      <c r="A35" s="168">
        <v>0.33333333333333331</v>
      </c>
      <c r="B35" s="170" t="s">
        <v>224</v>
      </c>
      <c r="C35" s="170" t="s">
        <v>225</v>
      </c>
      <c r="D35" s="166">
        <v>0.40972222222222227</v>
      </c>
      <c r="E35" s="170" t="s">
        <v>125</v>
      </c>
      <c r="F35" s="170" t="s">
        <v>140</v>
      </c>
      <c r="G35" s="168">
        <v>0.4861111111111111</v>
      </c>
      <c r="H35" s="170" t="s">
        <v>326</v>
      </c>
      <c r="I35" s="170" t="s">
        <v>237</v>
      </c>
      <c r="J35" s="169">
        <v>6.25E-2</v>
      </c>
      <c r="K35" s="101"/>
    </row>
    <row r="36" spans="1:14" x14ac:dyDescent="0.4">
      <c r="A36" s="167"/>
      <c r="B36" s="170" t="s">
        <v>318</v>
      </c>
      <c r="C36" s="170" t="s">
        <v>227</v>
      </c>
      <c r="D36" s="167"/>
      <c r="E36" s="170" t="s">
        <v>155</v>
      </c>
      <c r="F36" s="170" t="s">
        <v>316</v>
      </c>
      <c r="G36" s="167"/>
      <c r="H36" s="170" t="s">
        <v>238</v>
      </c>
      <c r="I36" s="170" t="s">
        <v>239</v>
      </c>
      <c r="J36" s="183"/>
      <c r="K36" s="102"/>
    </row>
    <row r="37" spans="1:14" x14ac:dyDescent="0.4">
      <c r="A37" s="167"/>
      <c r="B37" s="170" t="s">
        <v>228</v>
      </c>
      <c r="C37" s="170" t="s">
        <v>229</v>
      </c>
      <c r="D37" s="167"/>
      <c r="E37" s="170" t="s">
        <v>96</v>
      </c>
      <c r="F37" s="170" t="s">
        <v>307</v>
      </c>
      <c r="G37" s="167"/>
      <c r="H37" s="170" t="s">
        <v>96</v>
      </c>
      <c r="I37" s="170" t="s">
        <v>240</v>
      </c>
      <c r="J37" s="183"/>
      <c r="K37" s="102"/>
    </row>
    <row r="38" spans="1:14" x14ac:dyDescent="0.4">
      <c r="A38" s="167"/>
      <c r="B38" s="170" t="s">
        <v>162</v>
      </c>
      <c r="C38" s="170" t="s">
        <v>230</v>
      </c>
      <c r="D38" s="167"/>
      <c r="E38" s="170" t="s">
        <v>176</v>
      </c>
      <c r="F38" s="170" t="s">
        <v>323</v>
      </c>
      <c r="G38" s="167"/>
      <c r="H38" s="170" t="s">
        <v>241</v>
      </c>
      <c r="I38" s="170" t="s">
        <v>242</v>
      </c>
      <c r="J38" s="183"/>
      <c r="K38" s="102"/>
    </row>
    <row r="39" spans="1:14" ht="34.5" x14ac:dyDescent="0.4">
      <c r="A39" s="167"/>
      <c r="B39" s="167"/>
      <c r="C39" s="172"/>
      <c r="D39" s="167"/>
      <c r="E39" s="167"/>
      <c r="F39" s="172"/>
      <c r="G39" s="167"/>
      <c r="H39" s="167"/>
      <c r="I39" s="167"/>
      <c r="J39" s="182"/>
      <c r="K39" s="102"/>
    </row>
    <row r="40" spans="1:14" x14ac:dyDescent="0.4">
      <c r="A40" s="168">
        <v>0.34027777777777773</v>
      </c>
      <c r="B40" s="170" t="s">
        <v>144</v>
      </c>
      <c r="C40" s="170" t="s">
        <v>278</v>
      </c>
      <c r="D40" s="166">
        <v>0.41666666666666669</v>
      </c>
      <c r="E40" s="170" t="s">
        <v>139</v>
      </c>
      <c r="F40" s="170" t="s">
        <v>232</v>
      </c>
      <c r="G40" s="168">
        <v>0.49305555555555558</v>
      </c>
      <c r="H40" s="170" t="s">
        <v>265</v>
      </c>
      <c r="I40" s="170" t="s">
        <v>266</v>
      </c>
      <c r="J40" s="165">
        <v>6.9444444444444434E-2</v>
      </c>
      <c r="K40" s="102"/>
    </row>
    <row r="41" spans="1:14" ht="34.5" x14ac:dyDescent="0.4">
      <c r="A41" s="167"/>
      <c r="B41" s="170" t="s">
        <v>94</v>
      </c>
      <c r="C41" s="170" t="s">
        <v>279</v>
      </c>
      <c r="D41" s="167"/>
      <c r="E41" s="170" t="s">
        <v>200</v>
      </c>
      <c r="F41" s="170" t="s">
        <v>233</v>
      </c>
      <c r="G41" s="167"/>
      <c r="H41" s="170" t="s">
        <v>258</v>
      </c>
      <c r="I41" s="170" t="s">
        <v>181</v>
      </c>
      <c r="J41" s="182"/>
      <c r="K41" s="102"/>
      <c r="N41" s="102"/>
    </row>
    <row r="42" spans="1:14" ht="34.5" x14ac:dyDescent="0.4">
      <c r="A42" s="174"/>
      <c r="B42" s="170" t="s">
        <v>160</v>
      </c>
      <c r="C42" s="170" t="s">
        <v>168</v>
      </c>
      <c r="D42" s="167"/>
      <c r="E42" s="170" t="s">
        <v>131</v>
      </c>
      <c r="F42" s="170" t="s">
        <v>234</v>
      </c>
      <c r="G42" s="167"/>
      <c r="H42" s="170" t="s">
        <v>258</v>
      </c>
      <c r="I42" s="170" t="s">
        <v>267</v>
      </c>
      <c r="J42" s="182"/>
      <c r="K42" s="102"/>
      <c r="N42" s="102"/>
    </row>
    <row r="43" spans="1:14" ht="34.5" x14ac:dyDescent="0.4">
      <c r="A43" s="167"/>
      <c r="B43" s="170" t="s">
        <v>96</v>
      </c>
      <c r="C43" s="170" t="s">
        <v>280</v>
      </c>
      <c r="D43" s="167"/>
      <c r="E43" s="170" t="s">
        <v>115</v>
      </c>
      <c r="F43" s="170" t="s">
        <v>235</v>
      </c>
      <c r="G43" s="167"/>
      <c r="H43" s="170" t="s">
        <v>327</v>
      </c>
      <c r="I43" s="170" t="s">
        <v>141</v>
      </c>
      <c r="J43" s="182"/>
      <c r="K43" s="102"/>
      <c r="N43" s="102"/>
    </row>
    <row r="44" spans="1:14" ht="34.5" x14ac:dyDescent="0.4">
      <c r="A44" s="167"/>
      <c r="B44" s="167"/>
      <c r="C44" s="172"/>
      <c r="D44" s="167"/>
      <c r="E44" s="167"/>
      <c r="F44" s="179"/>
      <c r="G44" s="167"/>
      <c r="H44" s="175"/>
      <c r="I44" s="175"/>
      <c r="J44" s="182"/>
      <c r="K44" s="102"/>
      <c r="N44" s="102"/>
    </row>
    <row r="45" spans="1:14" x14ac:dyDescent="0.4">
      <c r="A45" s="168">
        <v>0.34722222222222227</v>
      </c>
      <c r="B45" s="170" t="s">
        <v>171</v>
      </c>
      <c r="C45" s="170" t="s">
        <v>172</v>
      </c>
      <c r="D45" s="166">
        <v>0.4236111111111111</v>
      </c>
      <c r="E45" s="170" t="s">
        <v>142</v>
      </c>
      <c r="F45" s="170" t="s">
        <v>188</v>
      </c>
      <c r="G45" s="168">
        <v>0.5</v>
      </c>
      <c r="H45" s="170" t="s">
        <v>200</v>
      </c>
      <c r="I45" s="170" t="s">
        <v>146</v>
      </c>
      <c r="J45" s="165">
        <v>7.6388888888888895E-2</v>
      </c>
      <c r="N45" s="102"/>
    </row>
    <row r="46" spans="1:14" x14ac:dyDescent="0.4">
      <c r="A46" s="167"/>
      <c r="B46" s="178" t="s">
        <v>142</v>
      </c>
      <c r="C46" s="178" t="s">
        <v>173</v>
      </c>
      <c r="D46" s="167"/>
      <c r="E46" s="170" t="s">
        <v>99</v>
      </c>
      <c r="F46" s="170" t="b">
        <v>1</v>
      </c>
      <c r="G46" s="176"/>
      <c r="H46" s="170" t="s">
        <v>96</v>
      </c>
      <c r="I46" s="170" t="s">
        <v>292</v>
      </c>
      <c r="J46" s="182"/>
      <c r="N46" s="102"/>
    </row>
    <row r="47" spans="1:14" x14ac:dyDescent="0.4">
      <c r="A47" s="167"/>
      <c r="B47" s="170" t="s">
        <v>174</v>
      </c>
      <c r="C47" s="170" t="s">
        <v>175</v>
      </c>
      <c r="D47" s="167"/>
      <c r="E47" s="170" t="s">
        <v>184</v>
      </c>
      <c r="F47" s="170" t="s">
        <v>189</v>
      </c>
      <c r="G47" s="176"/>
      <c r="H47" s="170" t="s">
        <v>183</v>
      </c>
      <c r="I47" s="170" t="s">
        <v>293</v>
      </c>
      <c r="J47" s="182"/>
      <c r="N47" s="102"/>
    </row>
    <row r="48" spans="1:14" x14ac:dyDescent="0.4">
      <c r="A48" s="167"/>
      <c r="B48" s="170" t="s">
        <v>107</v>
      </c>
      <c r="C48" s="170" t="s">
        <v>97</v>
      </c>
      <c r="D48" s="167"/>
      <c r="E48" s="170" t="s">
        <v>190</v>
      </c>
      <c r="F48" s="170" t="s">
        <v>191</v>
      </c>
      <c r="G48" s="176"/>
      <c r="H48" s="198" t="s">
        <v>183</v>
      </c>
      <c r="I48" s="198" t="s">
        <v>294</v>
      </c>
      <c r="J48" s="182"/>
      <c r="N48" s="102"/>
    </row>
    <row r="49" spans="1:14" x14ac:dyDescent="0.4">
      <c r="A49" s="167"/>
      <c r="B49" s="167"/>
      <c r="C49" s="173"/>
      <c r="D49" s="167"/>
      <c r="E49" s="167"/>
      <c r="F49" s="173"/>
      <c r="G49" s="176"/>
      <c r="H49" s="175"/>
      <c r="I49" s="175"/>
      <c r="J49" s="182"/>
      <c r="N49" s="102"/>
    </row>
    <row r="50" spans="1:14" x14ac:dyDescent="0.4">
      <c r="A50" s="168">
        <v>0.35416666666666669</v>
      </c>
      <c r="B50" s="196" t="s">
        <v>139</v>
      </c>
      <c r="C50" s="196" t="s">
        <v>180</v>
      </c>
      <c r="D50" s="166">
        <v>0.43055555555555558</v>
      </c>
      <c r="E50" s="170" t="s">
        <v>144</v>
      </c>
      <c r="F50" s="170" t="s">
        <v>205</v>
      </c>
      <c r="G50" s="169">
        <v>0.50694444444444442</v>
      </c>
      <c r="H50" s="170" t="s">
        <v>310</v>
      </c>
      <c r="I50" s="170" t="s">
        <v>130</v>
      </c>
      <c r="J50" s="165">
        <v>8.3333333333333329E-2</v>
      </c>
    </row>
    <row r="51" spans="1:14" ht="34.5" x14ac:dyDescent="0.4">
      <c r="A51" s="167"/>
      <c r="B51" s="197" t="s">
        <v>200</v>
      </c>
      <c r="C51" s="197" t="s">
        <v>179</v>
      </c>
      <c r="D51" s="167"/>
      <c r="E51" s="170" t="s">
        <v>324</v>
      </c>
      <c r="F51" s="170" t="s">
        <v>205</v>
      </c>
      <c r="G51" s="167"/>
      <c r="H51" s="170" t="s">
        <v>132</v>
      </c>
      <c r="I51" s="170" t="s">
        <v>133</v>
      </c>
      <c r="J51" s="182"/>
    </row>
    <row r="52" spans="1:14" ht="34.5" x14ac:dyDescent="0.4">
      <c r="A52" s="167"/>
      <c r="B52" s="197" t="s">
        <v>114</v>
      </c>
      <c r="C52" s="197" t="s">
        <v>295</v>
      </c>
      <c r="D52" s="167"/>
      <c r="E52" s="170" t="s">
        <v>206</v>
      </c>
      <c r="F52" s="170" t="s">
        <v>207</v>
      </c>
      <c r="G52" s="167"/>
      <c r="H52" s="170" t="s">
        <v>108</v>
      </c>
      <c r="I52" s="170" t="s">
        <v>170</v>
      </c>
      <c r="J52" s="182"/>
    </row>
    <row r="53" spans="1:14" ht="34.5" x14ac:dyDescent="0.4">
      <c r="A53" s="167"/>
      <c r="B53" s="197" t="s">
        <v>335</v>
      </c>
      <c r="C53" s="197" t="s">
        <v>296</v>
      </c>
      <c r="D53" s="167"/>
      <c r="E53" s="170" t="s">
        <v>208</v>
      </c>
      <c r="F53" s="170" t="s">
        <v>207</v>
      </c>
      <c r="G53" s="167"/>
      <c r="H53" s="170" t="s">
        <v>193</v>
      </c>
      <c r="I53" s="170" t="s">
        <v>194</v>
      </c>
      <c r="J53" s="182"/>
    </row>
    <row r="54" spans="1:14" x14ac:dyDescent="0.4">
      <c r="A54" s="167"/>
      <c r="B54" s="180"/>
      <c r="C54" s="175"/>
      <c r="D54" s="167"/>
      <c r="E54" s="167"/>
      <c r="F54" s="179"/>
      <c r="G54" s="167"/>
      <c r="H54" s="167"/>
      <c r="I54" s="171"/>
      <c r="J54" s="182"/>
    </row>
    <row r="55" spans="1:14" x14ac:dyDescent="0.4">
      <c r="A55" s="127">
        <v>0.3611111111111111</v>
      </c>
      <c r="B55" s="196" t="s">
        <v>218</v>
      </c>
      <c r="C55" s="196" t="s">
        <v>182</v>
      </c>
      <c r="D55" s="166">
        <v>0.4375</v>
      </c>
      <c r="E55" s="196" t="s">
        <v>231</v>
      </c>
      <c r="F55" s="196" t="s">
        <v>243</v>
      </c>
      <c r="G55" s="169">
        <v>0.51388888888888895</v>
      </c>
      <c r="H55" s="196" t="s">
        <v>108</v>
      </c>
      <c r="I55" s="196" t="s">
        <v>109</v>
      </c>
      <c r="J55" s="165">
        <v>9.0277777777777776E-2</v>
      </c>
    </row>
    <row r="56" spans="1:14" x14ac:dyDescent="0.4">
      <c r="A56" s="177"/>
      <c r="B56" s="196" t="s">
        <v>219</v>
      </c>
      <c r="C56" s="196" t="s">
        <v>177</v>
      </c>
      <c r="D56" s="171"/>
      <c r="E56" s="196" t="s">
        <v>183</v>
      </c>
      <c r="F56" s="196" t="s">
        <v>244</v>
      </c>
      <c r="G56" s="176"/>
      <c r="H56" s="196" t="s">
        <v>209</v>
      </c>
      <c r="I56" s="196" t="s">
        <v>210</v>
      </c>
      <c r="J56" s="171"/>
    </row>
    <row r="57" spans="1:14" x14ac:dyDescent="0.4">
      <c r="A57" s="177"/>
      <c r="B57" s="196" t="s">
        <v>220</v>
      </c>
      <c r="C57" s="196" t="s">
        <v>221</v>
      </c>
      <c r="D57" s="171"/>
      <c r="E57" s="196" t="s">
        <v>125</v>
      </c>
      <c r="F57" s="196" t="s">
        <v>245</v>
      </c>
      <c r="G57" s="176"/>
      <c r="H57" s="196" t="s">
        <v>112</v>
      </c>
      <c r="I57" s="196" t="s">
        <v>211</v>
      </c>
      <c r="J57" s="171"/>
    </row>
    <row r="58" spans="1:14" x14ac:dyDescent="0.5">
      <c r="A58" s="128"/>
      <c r="B58" s="196" t="s">
        <v>222</v>
      </c>
      <c r="C58" s="196" t="s">
        <v>223</v>
      </c>
      <c r="E58" s="200" t="s">
        <v>200</v>
      </c>
      <c r="F58" s="200" t="s">
        <v>246</v>
      </c>
      <c r="H58" s="200" t="s">
        <v>110</v>
      </c>
      <c r="I58" s="200" t="s">
        <v>111</v>
      </c>
    </row>
    <row r="59" spans="1:14" x14ac:dyDescent="0.5">
      <c r="A59" s="128"/>
      <c r="B59" s="128"/>
    </row>
  </sheetData>
  <mergeCells count="3">
    <mergeCell ref="A3:K3"/>
    <mergeCell ref="A1:K1"/>
    <mergeCell ref="A2:K2"/>
  </mergeCells>
  <phoneticPr fontId="0" type="noConversion"/>
  <pageMargins left="0" right="0" top="0" bottom="0" header="0.5" footer="0.5"/>
  <pageSetup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L14" sqref="L14"/>
    </sheetView>
  </sheetViews>
  <sheetFormatPr defaultColWidth="9.140625" defaultRowHeight="12.75" x14ac:dyDescent="0.2"/>
  <cols>
    <col min="1" max="1" width="9" style="1" customWidth="1"/>
    <col min="2" max="2" width="13.7109375" style="1" customWidth="1"/>
    <col min="3" max="3" width="15.42578125" style="1" bestFit="1" customWidth="1"/>
    <col min="4" max="4" width="16.140625" style="1" bestFit="1" customWidth="1"/>
    <col min="5" max="5" width="14.28515625" style="1" bestFit="1" customWidth="1"/>
    <col min="6" max="6" width="6.7109375" style="1" bestFit="1" customWidth="1"/>
    <col min="7" max="7" width="6" style="1" bestFit="1" customWidth="1"/>
    <col min="8" max="8" width="9.140625" style="1"/>
    <col min="9" max="9" width="0.7109375" style="1" customWidth="1"/>
    <col min="10" max="10" width="9.140625" style="1" hidden="1" customWidth="1"/>
    <col min="11" max="16384" width="9.140625" style="1"/>
  </cols>
  <sheetData>
    <row r="1" spans="1:13" ht="34.5" x14ac:dyDescent="0.45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3" ht="30" x14ac:dyDescent="0.4">
      <c r="A2" s="234" t="s">
        <v>6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3" ht="18.75" x14ac:dyDescent="0.3">
      <c r="A3" s="235">
        <v>43713</v>
      </c>
      <c r="B3" s="235"/>
      <c r="C3" s="235"/>
      <c r="D3" s="235"/>
      <c r="E3" s="235"/>
      <c r="F3" s="235"/>
      <c r="G3" s="235"/>
      <c r="H3" s="235"/>
      <c r="I3" s="235"/>
      <c r="J3" s="235"/>
      <c r="L3" s="5"/>
      <c r="M3" s="5"/>
    </row>
    <row r="4" spans="1:13" s="5" customFormat="1" ht="15.75" x14ac:dyDescent="0.25">
      <c r="A4"/>
      <c r="B4"/>
      <c r="C4"/>
      <c r="D4"/>
      <c r="E4"/>
      <c r="F4" s="50" t="s">
        <v>60</v>
      </c>
      <c r="G4" s="50" t="s">
        <v>71</v>
      </c>
      <c r="H4" s="24"/>
    </row>
    <row r="5" spans="1:13" s="5" customFormat="1" ht="15.75" x14ac:dyDescent="0.25">
      <c r="A5" s="30"/>
      <c r="B5" s="41"/>
      <c r="C5" s="41"/>
      <c r="D5" s="41"/>
      <c r="E5" s="41"/>
      <c r="F5" s="30"/>
      <c r="G5" s="31"/>
      <c r="H5" s="24"/>
    </row>
    <row r="6" spans="1:13" s="5" customFormat="1" ht="15.75" customHeight="1" x14ac:dyDescent="0.25">
      <c r="A6" s="30"/>
      <c r="B6" s="2"/>
      <c r="C6" s="2"/>
      <c r="D6" s="2"/>
      <c r="E6" s="2"/>
      <c r="F6" s="30"/>
      <c r="G6" s="31"/>
      <c r="H6" s="24"/>
    </row>
    <row r="7" spans="1:13" s="5" customFormat="1" ht="15.75" x14ac:dyDescent="0.25">
      <c r="A7" s="30"/>
      <c r="B7" s="41"/>
      <c r="C7" s="41"/>
      <c r="D7" s="41"/>
      <c r="E7" s="41"/>
      <c r="F7" s="30"/>
      <c r="G7" s="31"/>
      <c r="H7" s="24"/>
    </row>
    <row r="8" spans="1:13" s="5" customFormat="1" ht="15.75" x14ac:dyDescent="0.25">
      <c r="A8" s="30"/>
      <c r="B8" s="41"/>
      <c r="C8" s="41"/>
      <c r="D8" s="41"/>
      <c r="E8" s="41"/>
      <c r="F8" s="30"/>
      <c r="G8" s="31"/>
      <c r="H8" s="24"/>
    </row>
    <row r="9" spans="1:13" s="5" customFormat="1" ht="15.75" x14ac:dyDescent="0.25">
      <c r="A9" s="30"/>
      <c r="B9" s="41"/>
      <c r="C9" s="41"/>
      <c r="D9" s="41"/>
      <c r="E9" s="41"/>
      <c r="F9" s="30"/>
      <c r="G9" s="31"/>
      <c r="H9" s="25"/>
    </row>
    <row r="10" spans="1:13" s="5" customFormat="1" ht="15.75" x14ac:dyDescent="0.25">
      <c r="A10" s="30"/>
      <c r="B10" s="41"/>
      <c r="C10" s="41"/>
      <c r="D10" s="41"/>
      <c r="E10" s="41"/>
      <c r="F10" s="30"/>
      <c r="G10" s="31"/>
      <c r="H10" s="25"/>
    </row>
    <row r="11" spans="1:13" s="5" customFormat="1" ht="15.75" x14ac:dyDescent="0.25">
      <c r="A11" s="30"/>
      <c r="B11" s="41"/>
      <c r="C11" s="41"/>
      <c r="D11" s="41"/>
      <c r="E11" s="41"/>
      <c r="F11" s="30"/>
      <c r="G11" s="31"/>
      <c r="H11" s="24"/>
    </row>
    <row r="12" spans="1:13" s="5" customFormat="1" ht="15.75" x14ac:dyDescent="0.25">
      <c r="A12" s="30"/>
      <c r="B12" s="41"/>
      <c r="C12" s="41"/>
      <c r="D12" s="41"/>
      <c r="E12" s="41"/>
      <c r="F12" s="30"/>
      <c r="G12" s="31"/>
      <c r="H12" s="25"/>
    </row>
    <row r="13" spans="1:13" s="5" customFormat="1" ht="15.75" x14ac:dyDescent="0.25">
      <c r="A13" s="30"/>
      <c r="B13" s="41"/>
      <c r="C13" s="41"/>
      <c r="D13" s="41"/>
      <c r="E13" s="41"/>
      <c r="F13" s="30"/>
      <c r="G13" s="31"/>
      <c r="H13" s="25"/>
    </row>
    <row r="14" spans="1:13" s="5" customFormat="1" ht="15.75" x14ac:dyDescent="0.25">
      <c r="A14" s="30"/>
      <c r="B14" s="41"/>
      <c r="C14" s="41"/>
      <c r="D14" s="41"/>
      <c r="E14" s="41"/>
      <c r="F14" s="30"/>
      <c r="G14" s="31"/>
      <c r="H14" s="24"/>
    </row>
    <row r="15" spans="1:13" s="5" customFormat="1" ht="15.75" x14ac:dyDescent="0.25">
      <c r="A15" s="30"/>
      <c r="B15" s="41"/>
      <c r="C15" s="41"/>
      <c r="D15" s="41"/>
      <c r="E15" s="41"/>
      <c r="F15" s="30"/>
      <c r="G15" s="30"/>
      <c r="H15" s="25"/>
    </row>
    <row r="16" spans="1:13" s="5" customFormat="1" ht="15.75" x14ac:dyDescent="0.25">
      <c r="A16" s="30"/>
      <c r="B16" s="39"/>
      <c r="C16" s="39"/>
      <c r="D16" s="39"/>
      <c r="E16" s="39"/>
      <c r="F16" s="30"/>
      <c r="G16" s="31"/>
      <c r="H16" s="25"/>
    </row>
    <row r="17" spans="1:8" s="5" customFormat="1" ht="15.75" x14ac:dyDescent="0.25">
      <c r="A17" s="30"/>
      <c r="B17" s="41"/>
      <c r="C17" s="42"/>
      <c r="D17" s="41"/>
      <c r="E17" s="41"/>
      <c r="F17" s="30"/>
      <c r="G17" s="31"/>
      <c r="H17" s="25"/>
    </row>
    <row r="18" spans="1:8" s="5" customFormat="1" ht="15.75" x14ac:dyDescent="0.25">
      <c r="A18" s="30"/>
      <c r="B18" s="2"/>
      <c r="C18" s="2"/>
      <c r="D18" s="2"/>
      <c r="E18" s="2"/>
      <c r="F18" s="30"/>
      <c r="G18" s="31"/>
      <c r="H18" s="25"/>
    </row>
    <row r="19" spans="1:8" s="5" customFormat="1" ht="15.75" x14ac:dyDescent="0.25">
      <c r="A19" s="30"/>
      <c r="B19" s="41"/>
      <c r="C19" s="41"/>
      <c r="D19" s="41"/>
      <c r="E19" s="42"/>
      <c r="F19" s="30"/>
      <c r="G19" s="31"/>
    </row>
    <row r="20" spans="1:8" s="5" customFormat="1" ht="15.75" x14ac:dyDescent="0.25">
      <c r="A20" s="30"/>
      <c r="B20" s="41"/>
      <c r="C20" s="41"/>
      <c r="D20" s="41"/>
      <c r="E20" s="41"/>
      <c r="F20" s="30"/>
      <c r="G20" s="31"/>
    </row>
    <row r="21" spans="1:8" s="5" customFormat="1" ht="15.75" x14ac:dyDescent="0.25">
      <c r="A21" s="30"/>
      <c r="B21" s="41"/>
      <c r="C21" s="41"/>
      <c r="D21" s="41"/>
      <c r="E21" s="41"/>
      <c r="F21" s="30"/>
      <c r="G21" s="30"/>
    </row>
    <row r="22" spans="1:8" s="5" customFormat="1" ht="15.75" x14ac:dyDescent="0.25">
      <c r="A22" s="30"/>
      <c r="B22" s="41"/>
      <c r="C22" s="41"/>
      <c r="D22" s="41"/>
      <c r="E22" s="41"/>
      <c r="F22" s="30"/>
      <c r="G22" s="30"/>
    </row>
    <row r="23" spans="1:8" s="5" customFormat="1" ht="15.75" x14ac:dyDescent="0.25">
      <c r="A23" s="30"/>
      <c r="B23" s="41"/>
      <c r="C23" s="41"/>
      <c r="D23" s="41"/>
      <c r="E23" s="41"/>
      <c r="F23" s="30"/>
      <c r="G23" s="30"/>
    </row>
    <row r="24" spans="1:8" s="5" customFormat="1" ht="15.75" x14ac:dyDescent="0.25">
      <c r="A24" s="30"/>
      <c r="B24" s="40"/>
      <c r="C24" s="40"/>
      <c r="D24" s="40"/>
      <c r="E24" s="40"/>
      <c r="F24" s="30"/>
      <c r="G24" s="30"/>
    </row>
    <row r="25" spans="1:8" s="5" customFormat="1" ht="15.75" x14ac:dyDescent="0.25">
      <c r="A25" s="30"/>
      <c r="B25" s="40"/>
      <c r="C25" s="40"/>
      <c r="D25" s="40"/>
      <c r="E25" s="40"/>
      <c r="F25" s="30"/>
      <c r="G25" s="30"/>
    </row>
    <row r="26" spans="1:8" s="5" customFormat="1" ht="15.75" x14ac:dyDescent="0.25">
      <c r="A26" s="30"/>
      <c r="B26" s="40"/>
      <c r="C26" s="40"/>
      <c r="D26" s="40"/>
      <c r="E26" s="40"/>
      <c r="F26" s="30"/>
      <c r="G26" s="30"/>
    </row>
    <row r="27" spans="1:8" s="5" customFormat="1" ht="15.75" x14ac:dyDescent="0.25">
      <c r="A27" s="30"/>
      <c r="B27" s="40"/>
      <c r="C27" s="40"/>
      <c r="D27" s="40"/>
      <c r="E27" s="40"/>
      <c r="F27" s="30"/>
      <c r="G27" s="30"/>
      <c r="H27" s="6"/>
    </row>
    <row r="28" spans="1:8" s="5" customFormat="1" ht="15.75" x14ac:dyDescent="0.25">
      <c r="A28" s="30"/>
      <c r="B28" s="40"/>
      <c r="C28" s="40"/>
      <c r="D28" s="40"/>
      <c r="E28" s="40"/>
      <c r="F28" s="30"/>
      <c r="G28" s="30"/>
    </row>
    <row r="29" spans="1:8" s="5" customFormat="1" ht="15.75" x14ac:dyDescent="0.25">
      <c r="A29" s="30"/>
      <c r="B29" s="40"/>
      <c r="C29" s="40"/>
      <c r="D29" s="40"/>
      <c r="E29" s="40"/>
      <c r="F29" s="30"/>
      <c r="G29" s="30"/>
    </row>
    <row r="30" spans="1:8" s="5" customFormat="1" ht="15.75" x14ac:dyDescent="0.25">
      <c r="A30" s="32"/>
      <c r="B30" s="32"/>
      <c r="C30" s="32"/>
      <c r="D30" s="32"/>
      <c r="E30" s="32"/>
      <c r="F30" s="33"/>
      <c r="G30" s="33"/>
    </row>
    <row r="31" spans="1:8" s="5" customFormat="1" ht="15.75" x14ac:dyDescent="0.25">
      <c r="A31" t="s">
        <v>61</v>
      </c>
      <c r="B31"/>
      <c r="C31"/>
      <c r="D31"/>
      <c r="E31"/>
      <c r="F31"/>
      <c r="G31"/>
    </row>
    <row r="32" spans="1:8" s="5" customFormat="1" ht="15.75" x14ac:dyDescent="0.25">
      <c r="A32"/>
      <c r="B32"/>
      <c r="C32"/>
      <c r="D32"/>
      <c r="E32"/>
      <c r="F32"/>
      <c r="G32"/>
    </row>
    <row r="33" spans="1:7" s="5" customFormat="1" ht="15.75" x14ac:dyDescent="0.25">
      <c r="A33"/>
      <c r="B33"/>
      <c r="C33"/>
      <c r="D33"/>
      <c r="E33"/>
      <c r="F33"/>
      <c r="G33"/>
    </row>
    <row r="34" spans="1:7" s="5" customFormat="1" ht="15.75" x14ac:dyDescent="0.25">
      <c r="A34" s="44" t="s">
        <v>62</v>
      </c>
      <c r="B34" s="45"/>
      <c r="C34"/>
      <c r="D34"/>
      <c r="E34"/>
      <c r="F34"/>
      <c r="G34"/>
    </row>
    <row r="35" spans="1:7" s="5" customFormat="1" ht="15.75" x14ac:dyDescent="0.25">
      <c r="A35" s="30" t="s">
        <v>63</v>
      </c>
      <c r="B35" s="34"/>
      <c r="C35" s="34"/>
      <c r="D35"/>
      <c r="E35"/>
      <c r="F35"/>
      <c r="G35"/>
    </row>
    <row r="36" spans="1:7" s="5" customFormat="1" ht="15.75" x14ac:dyDescent="0.25">
      <c r="A36" s="30" t="s">
        <v>64</v>
      </c>
      <c r="B36" s="34"/>
      <c r="C36" s="34"/>
      <c r="D36"/>
      <c r="E36"/>
      <c r="F36"/>
      <c r="G36"/>
    </row>
    <row r="37" spans="1:7" s="5" customFormat="1" ht="15.75" x14ac:dyDescent="0.25">
      <c r="A37" s="30" t="s">
        <v>65</v>
      </c>
      <c r="B37" s="30"/>
      <c r="C37" s="30"/>
      <c r="D37"/>
      <c r="E37"/>
      <c r="F37"/>
      <c r="G37"/>
    </row>
    <row r="38" spans="1:7" s="5" customFormat="1" ht="15.75" x14ac:dyDescent="0.25">
      <c r="A38" s="30" t="s">
        <v>66</v>
      </c>
      <c r="B38" s="34"/>
      <c r="C38" s="30"/>
      <c r="D38"/>
      <c r="E38"/>
      <c r="F38"/>
      <c r="G38"/>
    </row>
    <row r="39" spans="1:7" s="5" customFormat="1" ht="15.75" x14ac:dyDescent="0.25">
      <c r="A39"/>
      <c r="B39"/>
      <c r="C39"/>
      <c r="D39"/>
      <c r="E39"/>
      <c r="F39"/>
      <c r="G39"/>
    </row>
    <row r="40" spans="1:7" s="5" customFormat="1" ht="15.75" x14ac:dyDescent="0.25">
      <c r="A40" t="s">
        <v>67</v>
      </c>
      <c r="B40"/>
      <c r="C40"/>
      <c r="D40"/>
      <c r="E40"/>
      <c r="F40"/>
      <c r="G40"/>
    </row>
    <row r="41" spans="1:7" s="5" customFormat="1" ht="18.75" x14ac:dyDescent="0.3">
      <c r="A41" s="28"/>
      <c r="B41" s="22"/>
      <c r="C41" s="22"/>
      <c r="D41" s="29"/>
      <c r="E41" s="23"/>
      <c r="F41" s="21"/>
      <c r="G41" s="21"/>
    </row>
    <row r="42" spans="1:7" s="5" customFormat="1" ht="15.75" x14ac:dyDescent="0.25">
      <c r="A42" s="46" t="s">
        <v>70</v>
      </c>
      <c r="B42" s="43"/>
      <c r="C42" s="21"/>
      <c r="D42" s="21"/>
      <c r="E42" s="21"/>
      <c r="F42" s="21"/>
      <c r="G42" s="21"/>
    </row>
    <row r="43" spans="1:7" s="5" customFormat="1" ht="15.75" x14ac:dyDescent="0.25">
      <c r="A43" s="49"/>
      <c r="B43" s="48"/>
      <c r="C43" s="49"/>
      <c r="D43" s="49"/>
      <c r="E43" s="49"/>
      <c r="F43" s="21"/>
      <c r="G43" s="21"/>
    </row>
    <row r="44" spans="1:7" s="5" customFormat="1" ht="15.75" x14ac:dyDescent="0.25">
      <c r="A44" s="47"/>
      <c r="B44" s="49"/>
      <c r="C44" s="49"/>
      <c r="D44" s="49"/>
      <c r="E44" s="49"/>
      <c r="F44" s="21"/>
      <c r="G44" s="21"/>
    </row>
    <row r="45" spans="1:7" s="5" customFormat="1" ht="15.75" x14ac:dyDescent="0.25">
      <c r="A45" s="47"/>
      <c r="B45" s="49"/>
      <c r="C45" s="49"/>
      <c r="D45" s="49"/>
      <c r="E45" s="49"/>
      <c r="F45" s="21"/>
      <c r="G45" s="21"/>
    </row>
    <row r="46" spans="1:7" s="5" customFormat="1" ht="15.75" x14ac:dyDescent="0.25">
      <c r="A46" s="49"/>
      <c r="B46" s="49"/>
      <c r="C46" s="49"/>
      <c r="D46" s="49"/>
      <c r="E46" s="49"/>
      <c r="F46" s="21"/>
      <c r="G46" s="21"/>
    </row>
    <row r="47" spans="1:7" s="5" customFormat="1" ht="15.75" x14ac:dyDescent="0.25">
      <c r="A47" s="8"/>
    </row>
    <row r="48" spans="1:7" s="5" customFormat="1" ht="15.75" x14ac:dyDescent="0.25">
      <c r="A48" s="21"/>
      <c r="B48" s="21"/>
      <c r="C48" s="21"/>
      <c r="D48" s="21"/>
      <c r="E48" s="21"/>
      <c r="F48" s="21"/>
      <c r="G48" s="21"/>
    </row>
    <row r="49" spans="1:8" s="5" customFormat="1" ht="15.75" x14ac:dyDescent="0.25">
      <c r="A49" s="8"/>
    </row>
    <row r="50" spans="1:8" s="5" customFormat="1" ht="15.75" x14ac:dyDescent="0.25"/>
    <row r="51" spans="1:8" ht="15.75" x14ac:dyDescent="0.25">
      <c r="A51" s="8"/>
      <c r="B51" s="21"/>
      <c r="C51" s="21"/>
      <c r="D51" s="21"/>
      <c r="E51" s="21"/>
      <c r="F51" s="21"/>
      <c r="G51" s="21"/>
      <c r="H51" s="26"/>
    </row>
    <row r="52" spans="1:8" ht="15.75" x14ac:dyDescent="0.25">
      <c r="A52" s="8"/>
      <c r="B52" s="21"/>
      <c r="C52" s="21"/>
      <c r="D52" s="21"/>
      <c r="E52" s="21"/>
      <c r="F52" s="21"/>
      <c r="G52" s="21"/>
      <c r="H52" s="26"/>
    </row>
    <row r="53" spans="1:8" ht="15.75" x14ac:dyDescent="0.25">
      <c r="A53" s="8"/>
      <c r="B53" s="21"/>
      <c r="C53" s="21"/>
      <c r="D53" s="21"/>
      <c r="E53" s="21"/>
      <c r="F53" s="21"/>
      <c r="G53" s="21"/>
      <c r="H53" s="26"/>
    </row>
    <row r="54" spans="1:8" ht="15.75" x14ac:dyDescent="0.25">
      <c r="A54" s="8"/>
      <c r="B54" s="21"/>
      <c r="C54" s="21"/>
      <c r="D54" s="21"/>
      <c r="E54" s="21"/>
      <c r="F54" s="21"/>
      <c r="G54" s="21"/>
    </row>
    <row r="55" spans="1:8" ht="15.75" x14ac:dyDescent="0.25">
      <c r="A55" s="8"/>
      <c r="B55" s="21"/>
      <c r="C55" s="21"/>
      <c r="D55" s="21"/>
      <c r="E55" s="21"/>
      <c r="F55" s="21"/>
      <c r="G55" s="21"/>
    </row>
    <row r="56" spans="1:8" ht="15.75" x14ac:dyDescent="0.25">
      <c r="A56" s="8"/>
      <c r="B56" s="21"/>
      <c r="C56" s="21"/>
      <c r="D56" s="21"/>
      <c r="E56" s="21"/>
      <c r="F56" s="21"/>
      <c r="G56" s="21"/>
    </row>
    <row r="60" spans="1:8" ht="15.75" x14ac:dyDescent="0.25">
      <c r="A60" s="27" t="s">
        <v>57</v>
      </c>
      <c r="B60" s="27"/>
      <c r="C60" s="27"/>
    </row>
    <row r="62" spans="1:8" ht="15.75" x14ac:dyDescent="0.25">
      <c r="A62" s="8" t="s">
        <v>53</v>
      </c>
    </row>
    <row r="63" spans="1:8" ht="15.75" x14ac:dyDescent="0.25">
      <c r="B63" s="21"/>
      <c r="C63" s="5"/>
      <c r="D63" s="5"/>
      <c r="E63" s="21"/>
    </row>
    <row r="64" spans="1:8" ht="15.75" x14ac:dyDescent="0.25">
      <c r="B64" s="21"/>
      <c r="C64" s="5"/>
      <c r="D64" s="5"/>
      <c r="E64" s="21"/>
    </row>
    <row r="65" spans="1:5" ht="15.75" x14ac:dyDescent="0.25">
      <c r="B65" s="21"/>
      <c r="C65" s="5"/>
      <c r="D65" s="5"/>
      <c r="E65" s="21"/>
    </row>
    <row r="66" spans="1:5" ht="15.75" x14ac:dyDescent="0.25">
      <c r="B66" s="21"/>
      <c r="C66" s="5"/>
      <c r="D66" s="5"/>
      <c r="E66" s="21"/>
    </row>
    <row r="67" spans="1:5" ht="15.75" x14ac:dyDescent="0.25">
      <c r="B67" s="21"/>
      <c r="C67" s="5"/>
      <c r="D67" s="5"/>
      <c r="E67" s="21"/>
    </row>
    <row r="68" spans="1:5" ht="15.75" x14ac:dyDescent="0.25">
      <c r="B68" s="21"/>
      <c r="C68" s="5"/>
      <c r="D68" s="5"/>
      <c r="E68" s="21"/>
    </row>
    <row r="71" spans="1:5" ht="15.75" x14ac:dyDescent="0.25">
      <c r="A71" s="27" t="s">
        <v>54</v>
      </c>
      <c r="B71" s="5"/>
      <c r="C71" s="5"/>
    </row>
    <row r="72" spans="1:5" ht="15.75" x14ac:dyDescent="0.25">
      <c r="A72" s="5"/>
      <c r="B72" s="5"/>
      <c r="C72" s="5"/>
    </row>
    <row r="73" spans="1:5" ht="15.75" x14ac:dyDescent="0.25">
      <c r="A73" s="27" t="s">
        <v>52</v>
      </c>
      <c r="B73" s="5"/>
      <c r="C73" s="5"/>
    </row>
    <row r="74" spans="1:5" ht="15.75" x14ac:dyDescent="0.25">
      <c r="A74" s="5" t="s">
        <v>55</v>
      </c>
      <c r="B74" s="5"/>
      <c r="C74" s="5"/>
    </row>
    <row r="75" spans="1:5" ht="15.75" x14ac:dyDescent="0.25">
      <c r="A75" s="5" t="s">
        <v>56</v>
      </c>
      <c r="B75" s="5"/>
      <c r="C75" s="5"/>
    </row>
    <row r="76" spans="1:5" ht="15.75" x14ac:dyDescent="0.25">
      <c r="A76" s="5"/>
      <c r="B76" s="5"/>
      <c r="C76" s="5"/>
    </row>
    <row r="77" spans="1:5" ht="15.75" x14ac:dyDescent="0.25">
      <c r="A77" s="27" t="s">
        <v>51</v>
      </c>
      <c r="B77" s="5"/>
      <c r="C77" s="5"/>
    </row>
    <row r="78" spans="1:5" ht="15.75" x14ac:dyDescent="0.25">
      <c r="A78" s="5" t="s">
        <v>55</v>
      </c>
      <c r="B78" s="5"/>
      <c r="C78" s="5"/>
    </row>
    <row r="79" spans="1:5" ht="15.75" x14ac:dyDescent="0.25">
      <c r="A79" s="5" t="s">
        <v>56</v>
      </c>
      <c r="B79" s="5"/>
      <c r="C79" s="5"/>
    </row>
    <row r="80" spans="1:5" ht="15.75" x14ac:dyDescent="0.25">
      <c r="A80" s="5"/>
      <c r="B80" s="5"/>
      <c r="C80" s="5"/>
    </row>
  </sheetData>
  <sortState ref="A5:G29">
    <sortCondition ref="F5:F29"/>
  </sortState>
  <mergeCells count="3">
    <mergeCell ref="A1:J1"/>
    <mergeCell ref="A2:J2"/>
    <mergeCell ref="A3:J3"/>
  </mergeCells>
  <phoneticPr fontId="5" type="noConversion"/>
  <pageMargins left="0" right="0" top="0.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workbookViewId="0">
      <selection activeCell="O16" sqref="O16"/>
    </sheetView>
  </sheetViews>
  <sheetFormatPr defaultColWidth="10.28515625" defaultRowHeight="12.75" x14ac:dyDescent="0.2"/>
  <cols>
    <col min="1" max="1" width="7.140625" customWidth="1"/>
    <col min="2" max="2" width="2.85546875" customWidth="1"/>
    <col min="3" max="3" width="26.5703125" customWidth="1"/>
    <col min="4" max="4" width="6.140625" customWidth="1"/>
    <col min="5" max="6" width="9.7109375" customWidth="1"/>
    <col min="7" max="7" width="4.7109375" customWidth="1"/>
    <col min="8" max="8" width="6.140625" customWidth="1"/>
  </cols>
  <sheetData>
    <row r="1" spans="1:256" ht="23.25" x14ac:dyDescent="0.35">
      <c r="A1" s="9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3" spans="1:256" ht="15.75" x14ac:dyDescent="0.25">
      <c r="A3" s="11" t="s">
        <v>7</v>
      </c>
      <c r="B3" s="11"/>
      <c r="C3" s="11"/>
      <c r="D3" s="19" t="s">
        <v>58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.75" x14ac:dyDescent="0.2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.75" x14ac:dyDescent="0.25">
      <c r="A5" s="11" t="s">
        <v>9</v>
      </c>
      <c r="B5" s="11"/>
      <c r="C5" s="11"/>
      <c r="D5" s="11" t="s">
        <v>59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7" spans="1:256" ht="15.75" x14ac:dyDescent="0.25">
      <c r="A7" s="11" t="s">
        <v>10</v>
      </c>
      <c r="B7" s="11"/>
      <c r="C7" s="11"/>
      <c r="D7" s="11"/>
      <c r="E7" s="12" t="s">
        <v>79</v>
      </c>
      <c r="F7" s="13"/>
      <c r="G7" s="11"/>
      <c r="H7" s="11"/>
      <c r="I7" s="12" t="s">
        <v>80</v>
      </c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9" spans="1:256" x14ac:dyDescent="0.2">
      <c r="B9" t="s">
        <v>11</v>
      </c>
      <c r="E9" s="14"/>
      <c r="F9" s="14"/>
      <c r="I9" s="14"/>
      <c r="J9" s="14"/>
    </row>
    <row r="10" spans="1:256" x14ac:dyDescent="0.2">
      <c r="B10" t="s">
        <v>12</v>
      </c>
      <c r="E10" s="14"/>
      <c r="F10" s="14"/>
      <c r="I10" s="14"/>
      <c r="J10" s="14"/>
    </row>
    <row r="11" spans="1:256" x14ac:dyDescent="0.2">
      <c r="B11" t="s">
        <v>13</v>
      </c>
      <c r="E11" s="14"/>
      <c r="F11" s="14"/>
      <c r="I11" s="14"/>
      <c r="J11" s="14"/>
    </row>
    <row r="12" spans="1:256" x14ac:dyDescent="0.2">
      <c r="B12" t="s">
        <v>14</v>
      </c>
      <c r="E12" s="14"/>
      <c r="F12" s="14"/>
      <c r="I12" s="14"/>
      <c r="J12" s="14"/>
    </row>
    <row r="13" spans="1:256" x14ac:dyDescent="0.2">
      <c r="B13" t="s">
        <v>15</v>
      </c>
      <c r="E13" s="14"/>
      <c r="F13" s="14"/>
      <c r="I13" s="14"/>
      <c r="J13" s="14"/>
    </row>
    <row r="15" spans="1:256" x14ac:dyDescent="0.2">
      <c r="B15" t="s">
        <v>16</v>
      </c>
      <c r="E15" s="14"/>
      <c r="F15" s="14"/>
      <c r="I15" s="14"/>
      <c r="J15" s="14"/>
    </row>
    <row r="16" spans="1:256" x14ac:dyDescent="0.2">
      <c r="B16" t="s">
        <v>17</v>
      </c>
      <c r="E16" s="14"/>
      <c r="F16" s="14"/>
      <c r="I16" s="14"/>
      <c r="J16" s="14"/>
    </row>
    <row r="17" spans="1:256" x14ac:dyDescent="0.2">
      <c r="B17" t="s">
        <v>18</v>
      </c>
      <c r="E17" s="14"/>
      <c r="F17" s="14"/>
      <c r="I17" s="14"/>
      <c r="J17" s="14"/>
    </row>
    <row r="18" spans="1:256" x14ac:dyDescent="0.2">
      <c r="B18" t="s">
        <v>19</v>
      </c>
      <c r="E18" s="14"/>
      <c r="F18" s="14"/>
      <c r="I18" s="14"/>
      <c r="J18" s="14"/>
    </row>
    <row r="19" spans="1:256" x14ac:dyDescent="0.2">
      <c r="B19" t="s">
        <v>20</v>
      </c>
      <c r="E19" s="14"/>
      <c r="F19" s="14"/>
      <c r="I19" s="14"/>
      <c r="J19" s="14"/>
    </row>
    <row r="20" spans="1:256" x14ac:dyDescent="0.2">
      <c r="B20" t="s">
        <v>21</v>
      </c>
      <c r="E20" s="14"/>
      <c r="F20" s="14"/>
      <c r="I20" s="14"/>
      <c r="J20" s="14"/>
    </row>
    <row r="21" spans="1:256" x14ac:dyDescent="0.2">
      <c r="B21" t="s">
        <v>22</v>
      </c>
      <c r="E21" s="14"/>
      <c r="F21" s="14"/>
      <c r="I21" s="14"/>
      <c r="J21" s="14"/>
    </row>
    <row r="22" spans="1:256" x14ac:dyDescent="0.2">
      <c r="C22" t="s">
        <v>23</v>
      </c>
      <c r="D22" s="14"/>
      <c r="H22" s="14"/>
    </row>
    <row r="23" spans="1:256" x14ac:dyDescent="0.2">
      <c r="C23" t="s">
        <v>24</v>
      </c>
      <c r="D23" s="14"/>
      <c r="H23" s="14"/>
    </row>
    <row r="24" spans="1:256" x14ac:dyDescent="0.2">
      <c r="C24" t="s">
        <v>25</v>
      </c>
      <c r="D24" s="14"/>
      <c r="H24" s="14"/>
    </row>
    <row r="25" spans="1:256" x14ac:dyDescent="0.2">
      <c r="C25" t="s">
        <v>26</v>
      </c>
      <c r="D25" s="14"/>
      <c r="H25" s="14"/>
    </row>
    <row r="27" spans="1:256" x14ac:dyDescent="0.2">
      <c r="B27" t="s">
        <v>27</v>
      </c>
      <c r="F27" s="14">
        <f>SUM(E15:E21)</f>
        <v>0</v>
      </c>
      <c r="J27" s="14">
        <f>SUM(I15:I21)</f>
        <v>0</v>
      </c>
    </row>
    <row r="29" spans="1:256" ht="15.75" x14ac:dyDescent="0.25">
      <c r="A29" s="11" t="s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x14ac:dyDescent="0.2">
      <c r="B30" t="s">
        <v>29</v>
      </c>
      <c r="E30" s="15"/>
      <c r="F30" s="15"/>
      <c r="G30" s="16"/>
      <c r="H30" s="16"/>
      <c r="I30" s="15">
        <f>I9*I12</f>
        <v>0</v>
      </c>
      <c r="J30" s="15"/>
    </row>
    <row r="31" spans="1:256" x14ac:dyDescent="0.2">
      <c r="B31" t="s">
        <v>30</v>
      </c>
      <c r="E31" s="15">
        <v>0</v>
      </c>
      <c r="F31" s="15"/>
      <c r="G31" s="16"/>
      <c r="H31" s="16"/>
      <c r="I31" s="15">
        <f>I10*I13</f>
        <v>0</v>
      </c>
      <c r="J31" s="15"/>
    </row>
    <row r="32" spans="1:256" x14ac:dyDescent="0.2">
      <c r="B32" t="s">
        <v>31</v>
      </c>
      <c r="E32" s="15"/>
      <c r="F32" s="15"/>
      <c r="G32" s="16"/>
      <c r="H32" s="16"/>
      <c r="I32" s="15"/>
      <c r="J32" s="15"/>
    </row>
    <row r="33" spans="1:256" x14ac:dyDescent="0.2">
      <c r="B33" t="s">
        <v>49</v>
      </c>
      <c r="E33" s="15"/>
      <c r="F33" s="15"/>
      <c r="G33" s="16"/>
      <c r="H33" s="16"/>
      <c r="I33" s="15"/>
      <c r="J33" s="15"/>
    </row>
    <row r="34" spans="1:256" x14ac:dyDescent="0.2">
      <c r="B34" t="s">
        <v>32</v>
      </c>
      <c r="E34" s="15"/>
      <c r="F34" s="15"/>
      <c r="G34" s="16"/>
      <c r="H34" s="16"/>
      <c r="I34" s="15"/>
      <c r="J34" s="15"/>
    </row>
    <row r="35" spans="1:256" x14ac:dyDescent="0.2">
      <c r="E35" s="16"/>
      <c r="F35" s="16"/>
      <c r="G35" s="16"/>
      <c r="H35" s="16"/>
      <c r="I35" s="16"/>
      <c r="J35" s="16"/>
    </row>
    <row r="36" spans="1:256" x14ac:dyDescent="0.2">
      <c r="B36" t="s">
        <v>33</v>
      </c>
      <c r="E36" s="16"/>
      <c r="F36" s="15"/>
      <c r="G36" s="16"/>
      <c r="H36" s="16"/>
      <c r="I36" s="16"/>
      <c r="J36" s="15">
        <f>SUM(I30:I34)</f>
        <v>0</v>
      </c>
    </row>
    <row r="37" spans="1:256" x14ac:dyDescent="0.2">
      <c r="E37" s="16"/>
      <c r="F37" s="16"/>
      <c r="G37" s="16"/>
      <c r="H37" s="16"/>
      <c r="I37" s="16"/>
      <c r="J37" s="16"/>
    </row>
    <row r="38" spans="1:256" ht="15.75" x14ac:dyDescent="0.25">
      <c r="A38" s="11" t="s">
        <v>34</v>
      </c>
      <c r="B38" s="11"/>
      <c r="C38" s="11"/>
      <c r="D38" s="11"/>
      <c r="E38" s="17"/>
      <c r="F38" s="17"/>
      <c r="G38" s="17"/>
      <c r="H38" s="17"/>
      <c r="I38" s="17"/>
      <c r="J38" s="1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x14ac:dyDescent="0.2">
      <c r="B39" t="s">
        <v>35</v>
      </c>
      <c r="E39" s="15"/>
      <c r="F39" s="15"/>
      <c r="G39" s="16"/>
      <c r="H39" s="16"/>
      <c r="I39" s="15">
        <f>I9*I15</f>
        <v>0</v>
      </c>
      <c r="J39" s="15"/>
    </row>
    <row r="40" spans="1:256" x14ac:dyDescent="0.2">
      <c r="B40" t="s">
        <v>36</v>
      </c>
      <c r="E40" s="15"/>
      <c r="F40" s="15"/>
      <c r="G40" s="16"/>
      <c r="H40" s="16"/>
      <c r="I40" s="15">
        <f>I16*I11</f>
        <v>0</v>
      </c>
      <c r="J40" s="15"/>
    </row>
    <row r="41" spans="1:256" x14ac:dyDescent="0.2">
      <c r="B41" t="s">
        <v>37</v>
      </c>
      <c r="E41" s="15"/>
      <c r="F41" s="15"/>
      <c r="G41" s="16"/>
      <c r="H41" s="16"/>
      <c r="I41" s="15"/>
      <c r="J41" s="15"/>
    </row>
    <row r="42" spans="1:256" x14ac:dyDescent="0.2">
      <c r="B42" t="s">
        <v>38</v>
      </c>
      <c r="E42" s="15"/>
      <c r="F42" s="15"/>
      <c r="G42" s="16"/>
      <c r="H42" s="16"/>
      <c r="I42" s="15">
        <f>I18*I11</f>
        <v>0</v>
      </c>
      <c r="J42" s="15"/>
    </row>
    <row r="43" spans="1:256" x14ac:dyDescent="0.2">
      <c r="B43" t="s">
        <v>39</v>
      </c>
      <c r="E43" s="15"/>
      <c r="F43" s="15"/>
      <c r="G43" s="16"/>
      <c r="H43" s="16"/>
      <c r="I43" s="15">
        <f>I19*I11</f>
        <v>0</v>
      </c>
      <c r="J43" s="15"/>
    </row>
    <row r="44" spans="1:256" x14ac:dyDescent="0.2">
      <c r="B44" t="s">
        <v>40</v>
      </c>
      <c r="E44" s="15"/>
      <c r="F44" s="15"/>
      <c r="G44" s="16"/>
      <c r="H44" s="16"/>
      <c r="I44" s="15">
        <v>0</v>
      </c>
      <c r="J44" s="15"/>
    </row>
    <row r="45" spans="1:256" x14ac:dyDescent="0.2">
      <c r="B45" t="s">
        <v>41</v>
      </c>
      <c r="E45" s="15"/>
      <c r="F45" s="15"/>
      <c r="G45" s="16"/>
      <c r="H45" s="16"/>
      <c r="I45" s="15">
        <v>0</v>
      </c>
      <c r="J45" s="15"/>
    </row>
    <row r="46" spans="1:256" x14ac:dyDescent="0.2">
      <c r="C46" t="s">
        <v>42</v>
      </c>
      <c r="D46" s="14">
        <v>0</v>
      </c>
      <c r="E46" s="16"/>
      <c r="F46" s="16"/>
      <c r="G46" s="16"/>
      <c r="H46" s="15"/>
      <c r="I46" s="16"/>
      <c r="J46" s="16"/>
    </row>
    <row r="47" spans="1:256" x14ac:dyDescent="0.2">
      <c r="C47" t="s">
        <v>43</v>
      </c>
      <c r="D47" s="14">
        <v>0</v>
      </c>
      <c r="E47" s="16"/>
      <c r="F47" s="16"/>
      <c r="G47" s="16"/>
      <c r="H47" s="15">
        <v>0</v>
      </c>
      <c r="I47" s="16"/>
      <c r="J47" s="16"/>
    </row>
    <row r="48" spans="1:256" x14ac:dyDescent="0.2">
      <c r="C48" t="s">
        <v>44</v>
      </c>
      <c r="D48" s="14">
        <v>0</v>
      </c>
      <c r="E48" s="16"/>
      <c r="F48" s="16"/>
      <c r="G48" s="16"/>
      <c r="H48" s="15">
        <v>0</v>
      </c>
      <c r="I48" s="16"/>
      <c r="J48" s="16"/>
    </row>
    <row r="49" spans="1:256" x14ac:dyDescent="0.2">
      <c r="C49" t="s">
        <v>45</v>
      </c>
      <c r="D49" s="14">
        <v>0</v>
      </c>
      <c r="E49" s="16"/>
      <c r="F49" s="16"/>
      <c r="G49" s="16"/>
      <c r="H49" s="15">
        <v>0</v>
      </c>
      <c r="I49" s="16"/>
      <c r="J49" s="16"/>
    </row>
    <row r="50" spans="1:256" x14ac:dyDescent="0.2">
      <c r="B50" t="s">
        <v>46</v>
      </c>
      <c r="E50" s="15"/>
      <c r="F50" s="15"/>
      <c r="G50" s="16"/>
      <c r="H50" s="16"/>
      <c r="I50" s="15"/>
      <c r="J50" s="15"/>
    </row>
    <row r="51" spans="1:256" x14ac:dyDescent="0.2">
      <c r="E51" s="16"/>
      <c r="F51" s="16"/>
      <c r="G51" s="16"/>
      <c r="H51" s="16"/>
      <c r="I51" s="16"/>
      <c r="J51" s="16"/>
    </row>
    <row r="52" spans="1:256" x14ac:dyDescent="0.2">
      <c r="B52" t="s">
        <v>47</v>
      </c>
      <c r="E52" s="16"/>
      <c r="F52" s="15"/>
      <c r="G52" s="16"/>
      <c r="H52" s="16"/>
      <c r="I52" s="16"/>
      <c r="J52" s="15">
        <f>SUM(I39:I45,I50)</f>
        <v>0</v>
      </c>
    </row>
    <row r="53" spans="1:256" x14ac:dyDescent="0.2">
      <c r="E53" s="16"/>
      <c r="F53" s="16"/>
      <c r="G53" s="16"/>
      <c r="H53" s="16"/>
      <c r="I53" s="16"/>
      <c r="J53" s="16"/>
    </row>
    <row r="54" spans="1:256" ht="15.75" x14ac:dyDescent="0.25">
      <c r="A54" s="11" t="s">
        <v>48</v>
      </c>
      <c r="B54" s="11"/>
      <c r="C54" s="11"/>
      <c r="D54" s="11"/>
      <c r="E54" s="17"/>
      <c r="F54" s="18">
        <v>0</v>
      </c>
      <c r="G54" s="17"/>
      <c r="H54" s="17"/>
      <c r="I54" s="17"/>
      <c r="J54" s="18">
        <f>J36-J52</f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6" spans="1:256" x14ac:dyDescent="0.2">
      <c r="I56" s="16"/>
    </row>
    <row r="59" spans="1:256" x14ac:dyDescent="0.2">
      <c r="E59" t="s">
        <v>50</v>
      </c>
      <c r="F59" t="s">
        <v>51</v>
      </c>
    </row>
    <row r="60" spans="1:256" x14ac:dyDescent="0.2">
      <c r="E60">
        <f>E58*0.33</f>
        <v>0</v>
      </c>
      <c r="F60">
        <f>F58*0.33</f>
        <v>0</v>
      </c>
    </row>
    <row r="63" spans="1:256" x14ac:dyDescent="0.2">
      <c r="D63">
        <v>1</v>
      </c>
    </row>
    <row r="64" spans="1:256" x14ac:dyDescent="0.2">
      <c r="D64">
        <v>2</v>
      </c>
    </row>
    <row r="65" spans="4:9" x14ac:dyDescent="0.2">
      <c r="D65">
        <v>3</v>
      </c>
      <c r="I65" s="16">
        <f>I42+I33</f>
        <v>0</v>
      </c>
    </row>
    <row r="66" spans="4:9" x14ac:dyDescent="0.2">
      <c r="D66">
        <v>4</v>
      </c>
      <c r="I66">
        <f>SUM(E63:F76)</f>
        <v>0</v>
      </c>
    </row>
    <row r="67" spans="4:9" x14ac:dyDescent="0.2">
      <c r="D67">
        <v>5</v>
      </c>
      <c r="I67" s="20">
        <f>I65-I66</f>
        <v>0</v>
      </c>
    </row>
    <row r="68" spans="4:9" x14ac:dyDescent="0.2">
      <c r="D68">
        <v>6</v>
      </c>
    </row>
    <row r="69" spans="4:9" x14ac:dyDescent="0.2">
      <c r="D69">
        <v>7</v>
      </c>
    </row>
    <row r="70" spans="4:9" x14ac:dyDescent="0.2">
      <c r="D70">
        <v>8</v>
      </c>
    </row>
    <row r="71" spans="4:9" x14ac:dyDescent="0.2">
      <c r="D71">
        <v>9</v>
      </c>
    </row>
    <row r="72" spans="4:9" x14ac:dyDescent="0.2">
      <c r="D72">
        <v>10</v>
      </c>
    </row>
    <row r="73" spans="4:9" x14ac:dyDescent="0.2">
      <c r="D73">
        <v>11</v>
      </c>
    </row>
    <row r="74" spans="4:9" x14ac:dyDescent="0.2">
      <c r="D74">
        <v>12</v>
      </c>
    </row>
    <row r="75" spans="4:9" x14ac:dyDescent="0.2">
      <c r="D75">
        <v>13</v>
      </c>
    </row>
  </sheetData>
  <phoneticPr fontId="5" type="noConversion"/>
  <pageMargins left="0.5" right="0" top="0.5" bottom="0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opLeftCell="A106" zoomScaleNormal="100" workbookViewId="0">
      <selection activeCell="N113" sqref="N113"/>
    </sheetView>
  </sheetViews>
  <sheetFormatPr defaultColWidth="8.85546875" defaultRowHeight="20.25" x14ac:dyDescent="0.3"/>
  <cols>
    <col min="1" max="1" width="11.28515625" style="72" bestFit="1" customWidth="1"/>
    <col min="2" max="2" width="13.42578125" style="117" bestFit="1" customWidth="1"/>
    <col min="3" max="3" width="18.28515625" style="117" bestFit="1" customWidth="1"/>
    <col min="4" max="4" width="11.28515625" style="195" bestFit="1" customWidth="1"/>
    <col min="5" max="5" width="11.28515625" style="121" bestFit="1" customWidth="1"/>
    <col min="6" max="6" width="19.28515625" style="86" bestFit="1" customWidth="1"/>
    <col min="7" max="7" width="11.28515625" style="123" bestFit="1" customWidth="1"/>
    <col min="8" max="8" width="28.28515625" style="87" hidden="1" customWidth="1"/>
    <col min="9" max="16384" width="8.85546875" style="72"/>
  </cols>
  <sheetData>
    <row r="1" spans="1:15" ht="21" thickBot="1" x14ac:dyDescent="0.35">
      <c r="A1" s="69"/>
      <c r="B1" s="116"/>
      <c r="C1" s="116"/>
      <c r="D1" s="188"/>
      <c r="E1" s="118"/>
      <c r="F1" s="70"/>
      <c r="G1" s="122"/>
      <c r="H1" s="71"/>
    </row>
    <row r="2" spans="1:15" x14ac:dyDescent="0.3">
      <c r="A2" s="138" t="s">
        <v>68</v>
      </c>
      <c r="B2" s="139" t="s">
        <v>1</v>
      </c>
      <c r="C2" s="139" t="s">
        <v>4</v>
      </c>
      <c r="D2" s="189" t="s">
        <v>0</v>
      </c>
      <c r="E2" s="140" t="s">
        <v>2</v>
      </c>
      <c r="F2" s="141" t="s">
        <v>78</v>
      </c>
      <c r="G2" s="142" t="s">
        <v>69</v>
      </c>
      <c r="H2" s="90" t="s">
        <v>74</v>
      </c>
      <c r="J2" s="72" t="s">
        <v>75</v>
      </c>
    </row>
    <row r="3" spans="1:15" x14ac:dyDescent="0.3">
      <c r="A3" s="73">
        <v>1</v>
      </c>
      <c r="B3" s="184" t="s">
        <v>142</v>
      </c>
      <c r="C3" s="184" t="s">
        <v>188</v>
      </c>
      <c r="D3" s="190">
        <v>21.2</v>
      </c>
      <c r="E3" s="119">
        <v>20</v>
      </c>
      <c r="F3" s="74">
        <f>SUM(E3:E6)</f>
        <v>33</v>
      </c>
      <c r="G3" s="143"/>
      <c r="H3" s="96" t="s">
        <v>81</v>
      </c>
      <c r="I3" s="76"/>
      <c r="J3" s="77" t="s">
        <v>76</v>
      </c>
    </row>
    <row r="4" spans="1:15" x14ac:dyDescent="0.3">
      <c r="A4" s="73">
        <v>1</v>
      </c>
      <c r="B4" s="184" t="s">
        <v>99</v>
      </c>
      <c r="C4" s="184" t="b">
        <v>1</v>
      </c>
      <c r="D4" s="190">
        <v>14.6</v>
      </c>
      <c r="E4" s="119">
        <v>13</v>
      </c>
      <c r="F4" s="111"/>
      <c r="G4" s="143"/>
      <c r="H4" s="96"/>
      <c r="I4" s="76"/>
      <c r="J4" s="77" t="s">
        <v>77</v>
      </c>
    </row>
    <row r="5" spans="1:15" x14ac:dyDescent="0.3">
      <c r="A5" s="73">
        <v>1</v>
      </c>
      <c r="B5" s="184" t="s">
        <v>184</v>
      </c>
      <c r="C5" s="184" t="s">
        <v>189</v>
      </c>
      <c r="D5" s="190"/>
      <c r="E5" s="119"/>
      <c r="F5" s="82"/>
      <c r="G5" s="143"/>
      <c r="H5" s="96"/>
      <c r="I5" s="76"/>
      <c r="J5" s="77"/>
    </row>
    <row r="6" spans="1:15" x14ac:dyDescent="0.3">
      <c r="A6" s="73">
        <v>1</v>
      </c>
      <c r="B6" s="184" t="s">
        <v>190</v>
      </c>
      <c r="C6" s="184" t="s">
        <v>191</v>
      </c>
      <c r="D6" s="190"/>
      <c r="E6" s="119"/>
      <c r="F6" s="82"/>
      <c r="G6" s="143"/>
      <c r="H6" s="96"/>
      <c r="I6" s="76"/>
      <c r="J6" s="77"/>
    </row>
    <row r="7" spans="1:15" x14ac:dyDescent="0.3">
      <c r="A7" s="144">
        <v>2</v>
      </c>
      <c r="B7" s="184" t="s">
        <v>192</v>
      </c>
      <c r="C7" s="184" t="s">
        <v>130</v>
      </c>
      <c r="D7" s="190">
        <v>25.5</v>
      </c>
      <c r="E7" s="119">
        <v>24</v>
      </c>
      <c r="F7" s="74">
        <f>SUM(E7:E10)</f>
        <v>49</v>
      </c>
      <c r="G7" s="145"/>
      <c r="H7" s="75">
        <v>0.39583333333333331</v>
      </c>
      <c r="I7" s="76"/>
      <c r="J7" s="77"/>
    </row>
    <row r="8" spans="1:15" x14ac:dyDescent="0.3">
      <c r="A8" s="144">
        <v>2</v>
      </c>
      <c r="B8" s="184" t="s">
        <v>132</v>
      </c>
      <c r="C8" s="184" t="s">
        <v>133</v>
      </c>
      <c r="D8" s="190">
        <v>16.3</v>
      </c>
      <c r="E8" s="119">
        <v>14</v>
      </c>
      <c r="F8" s="97"/>
      <c r="G8" s="145"/>
      <c r="H8" s="75"/>
      <c r="I8" s="76"/>
      <c r="J8" s="77"/>
    </row>
    <row r="9" spans="1:15" x14ac:dyDescent="0.3">
      <c r="A9" s="211">
        <v>2</v>
      </c>
      <c r="B9" s="212" t="s">
        <v>108</v>
      </c>
      <c r="C9" s="212" t="s">
        <v>170</v>
      </c>
      <c r="D9" s="213">
        <v>2.7</v>
      </c>
      <c r="E9" s="214">
        <v>0</v>
      </c>
      <c r="F9" s="111"/>
      <c r="G9" s="145"/>
      <c r="H9" s="75"/>
      <c r="I9" s="76"/>
      <c r="J9" s="77"/>
    </row>
    <row r="10" spans="1:15" x14ac:dyDescent="0.3">
      <c r="A10" s="144">
        <v>2</v>
      </c>
      <c r="B10" s="184" t="s">
        <v>193</v>
      </c>
      <c r="C10" s="184" t="s">
        <v>194</v>
      </c>
      <c r="D10" s="190">
        <v>12.8</v>
      </c>
      <c r="E10" s="119">
        <v>11</v>
      </c>
      <c r="F10" s="78"/>
      <c r="G10" s="145"/>
      <c r="H10" s="75"/>
      <c r="I10" s="76"/>
      <c r="J10" s="77"/>
    </row>
    <row r="11" spans="1:15" x14ac:dyDescent="0.3">
      <c r="A11" s="73">
        <v>3</v>
      </c>
      <c r="B11" s="184" t="s">
        <v>119</v>
      </c>
      <c r="C11" s="184" t="s">
        <v>120</v>
      </c>
      <c r="D11" s="191">
        <v>13.2</v>
      </c>
      <c r="E11" s="208">
        <v>11</v>
      </c>
      <c r="F11" s="74">
        <f>SUM(E11:E14)</f>
        <v>55</v>
      </c>
      <c r="G11" s="187"/>
      <c r="H11" s="186"/>
      <c r="I11" s="185"/>
      <c r="L11" s="185"/>
      <c r="M11" s="185"/>
      <c r="N11" s="185"/>
      <c r="O11" s="185"/>
    </row>
    <row r="12" spans="1:15" x14ac:dyDescent="0.3">
      <c r="A12" s="73">
        <v>3</v>
      </c>
      <c r="B12" s="184" t="s">
        <v>195</v>
      </c>
      <c r="C12" s="184" t="s">
        <v>116</v>
      </c>
      <c r="D12" s="190">
        <v>18.8</v>
      </c>
      <c r="E12" s="119">
        <v>17</v>
      </c>
      <c r="F12" s="92"/>
      <c r="G12" s="143"/>
      <c r="H12" s="96"/>
      <c r="I12" s="76"/>
      <c r="J12" s="77"/>
    </row>
    <row r="13" spans="1:15" x14ac:dyDescent="0.3">
      <c r="A13" s="211">
        <v>3</v>
      </c>
      <c r="B13" s="212" t="s">
        <v>196</v>
      </c>
      <c r="C13" s="212" t="s">
        <v>197</v>
      </c>
      <c r="D13" s="213">
        <v>10.6</v>
      </c>
      <c r="E13" s="214">
        <v>8</v>
      </c>
      <c r="F13" s="92"/>
      <c r="G13" s="143"/>
      <c r="H13" s="96"/>
      <c r="I13" s="76"/>
      <c r="J13" s="77"/>
    </row>
    <row r="14" spans="1:15" x14ac:dyDescent="0.3">
      <c r="A14" s="73">
        <v>3</v>
      </c>
      <c r="B14" s="184" t="s">
        <v>117</v>
      </c>
      <c r="C14" s="184" t="s">
        <v>118</v>
      </c>
      <c r="D14" s="190">
        <v>21</v>
      </c>
      <c r="E14" s="119">
        <v>19</v>
      </c>
      <c r="F14" s="82"/>
      <c r="G14" s="143"/>
      <c r="H14" s="96"/>
      <c r="I14" s="76"/>
      <c r="J14" s="77"/>
    </row>
    <row r="15" spans="1:15" x14ac:dyDescent="0.3">
      <c r="A15" s="211">
        <v>4</v>
      </c>
      <c r="B15" s="212" t="s">
        <v>198</v>
      </c>
      <c r="C15" s="212" t="s">
        <v>199</v>
      </c>
      <c r="D15" s="213">
        <v>10.1</v>
      </c>
      <c r="E15" s="214">
        <v>8</v>
      </c>
      <c r="F15" s="74">
        <f>SUM(E15:E18)</f>
        <v>43</v>
      </c>
      <c r="G15" s="146"/>
      <c r="H15" s="75">
        <v>10.416666666666666</v>
      </c>
      <c r="I15" s="76"/>
      <c r="J15" s="77"/>
    </row>
    <row r="16" spans="1:15" x14ac:dyDescent="0.3">
      <c r="A16" s="144">
        <v>4</v>
      </c>
      <c r="B16" s="184" t="s">
        <v>121</v>
      </c>
      <c r="C16" s="184" t="s">
        <v>137</v>
      </c>
      <c r="D16" s="190">
        <v>15.7</v>
      </c>
      <c r="E16" s="119">
        <v>14</v>
      </c>
      <c r="F16" s="78"/>
      <c r="G16" s="146"/>
      <c r="H16" s="75"/>
      <c r="I16" s="79"/>
      <c r="J16" s="77"/>
    </row>
    <row r="17" spans="1:10" x14ac:dyDescent="0.3">
      <c r="A17" s="144">
        <v>4</v>
      </c>
      <c r="B17" s="184" t="s">
        <v>107</v>
      </c>
      <c r="C17" s="184" t="s">
        <v>138</v>
      </c>
      <c r="D17" s="192">
        <v>15.1</v>
      </c>
      <c r="E17" s="82">
        <v>13</v>
      </c>
      <c r="F17" s="97"/>
      <c r="G17" s="145"/>
      <c r="H17" s="75"/>
      <c r="I17" s="79"/>
      <c r="J17" s="77"/>
    </row>
    <row r="18" spans="1:10" x14ac:dyDescent="0.3">
      <c r="A18" s="211">
        <v>4</v>
      </c>
      <c r="B18" s="212" t="s">
        <v>200</v>
      </c>
      <c r="C18" s="212" t="s">
        <v>201</v>
      </c>
      <c r="D18" s="213">
        <v>10.4</v>
      </c>
      <c r="E18" s="214">
        <v>8</v>
      </c>
      <c r="F18" s="78"/>
      <c r="G18" s="145"/>
      <c r="H18" s="75"/>
      <c r="I18" s="79"/>
      <c r="J18" s="77"/>
    </row>
    <row r="19" spans="1:10" x14ac:dyDescent="0.3">
      <c r="A19" s="73">
        <v>5</v>
      </c>
      <c r="B19" s="184" t="s">
        <v>202</v>
      </c>
      <c r="C19" s="184" t="s">
        <v>203</v>
      </c>
      <c r="D19" s="192">
        <v>24.8</v>
      </c>
      <c r="E19" s="82">
        <v>24</v>
      </c>
      <c r="F19" s="74">
        <f>SUM(E19:E22)</f>
        <v>42</v>
      </c>
      <c r="G19" s="143"/>
      <c r="H19" s="80">
        <v>0.35416666666666669</v>
      </c>
      <c r="I19" s="81"/>
    </row>
    <row r="20" spans="1:10" x14ac:dyDescent="0.3">
      <c r="A20" s="211">
        <v>5</v>
      </c>
      <c r="B20" s="212" t="s">
        <v>204</v>
      </c>
      <c r="C20" s="212" t="s">
        <v>205</v>
      </c>
      <c r="D20" s="215">
        <v>7</v>
      </c>
      <c r="E20" s="216">
        <v>4</v>
      </c>
      <c r="F20" s="92"/>
      <c r="G20" s="143"/>
      <c r="H20" s="96"/>
    </row>
    <row r="21" spans="1:10" x14ac:dyDescent="0.3">
      <c r="A21" s="211">
        <v>5</v>
      </c>
      <c r="B21" s="212" t="s">
        <v>206</v>
      </c>
      <c r="C21" s="212" t="s">
        <v>207</v>
      </c>
      <c r="D21" s="215">
        <v>6.1</v>
      </c>
      <c r="E21" s="216">
        <v>3</v>
      </c>
      <c r="F21" s="92"/>
      <c r="G21" s="143"/>
      <c r="H21" s="96"/>
    </row>
    <row r="22" spans="1:10" x14ac:dyDescent="0.3">
      <c r="A22" s="73">
        <v>5</v>
      </c>
      <c r="B22" s="184" t="s">
        <v>208</v>
      </c>
      <c r="C22" s="184" t="s">
        <v>207</v>
      </c>
      <c r="D22" s="192">
        <v>13.3</v>
      </c>
      <c r="E22" s="82">
        <v>11</v>
      </c>
      <c r="F22" s="111"/>
      <c r="G22" s="143"/>
      <c r="H22" s="96"/>
    </row>
    <row r="23" spans="1:10" x14ac:dyDescent="0.3">
      <c r="A23" s="144">
        <v>6</v>
      </c>
      <c r="B23" s="184" t="s">
        <v>108</v>
      </c>
      <c r="C23" s="184" t="s">
        <v>109</v>
      </c>
      <c r="D23" s="190">
        <v>13.1</v>
      </c>
      <c r="E23" s="119">
        <v>11</v>
      </c>
      <c r="F23" s="74">
        <f>SUM(E23:E26)</f>
        <v>61</v>
      </c>
      <c r="G23" s="145"/>
      <c r="H23" s="80">
        <v>0.35416666666666669</v>
      </c>
    </row>
    <row r="24" spans="1:10" x14ac:dyDescent="0.3">
      <c r="A24" s="144">
        <v>6</v>
      </c>
      <c r="B24" s="184" t="s">
        <v>209</v>
      </c>
      <c r="C24" s="184" t="s">
        <v>210</v>
      </c>
      <c r="D24" s="190">
        <v>22</v>
      </c>
      <c r="E24" s="119">
        <v>21</v>
      </c>
      <c r="F24" s="82"/>
      <c r="G24" s="146"/>
      <c r="H24" s="80"/>
    </row>
    <row r="25" spans="1:10" x14ac:dyDescent="0.3">
      <c r="A25" s="144">
        <v>6</v>
      </c>
      <c r="B25" s="184" t="s">
        <v>112</v>
      </c>
      <c r="C25" s="184" t="s">
        <v>211</v>
      </c>
      <c r="D25" s="190">
        <v>15.8</v>
      </c>
      <c r="E25" s="119">
        <v>14</v>
      </c>
      <c r="F25" s="78"/>
      <c r="G25" s="145"/>
      <c r="H25" s="80"/>
    </row>
    <row r="26" spans="1:10" x14ac:dyDescent="0.3">
      <c r="A26" s="144">
        <v>6</v>
      </c>
      <c r="B26" s="184" t="s">
        <v>110</v>
      </c>
      <c r="C26" s="184" t="s">
        <v>111</v>
      </c>
      <c r="D26" s="190">
        <v>16.8</v>
      </c>
      <c r="E26" s="119">
        <v>15</v>
      </c>
      <c r="F26" s="97"/>
      <c r="G26" s="145"/>
      <c r="H26" s="80"/>
    </row>
    <row r="27" spans="1:10" x14ac:dyDescent="0.3">
      <c r="A27" s="73">
        <v>7</v>
      </c>
      <c r="B27" s="184" t="s">
        <v>212</v>
      </c>
      <c r="C27" s="184" t="s">
        <v>213</v>
      </c>
      <c r="D27" s="190">
        <v>14.2</v>
      </c>
      <c r="E27" s="119">
        <v>12</v>
      </c>
      <c r="F27" s="207">
        <f>SUM(E27:E30)</f>
        <v>36</v>
      </c>
      <c r="G27" s="143"/>
      <c r="H27" s="96"/>
    </row>
    <row r="28" spans="1:10" x14ac:dyDescent="0.3">
      <c r="A28" s="73">
        <v>7</v>
      </c>
      <c r="B28" s="184" t="s">
        <v>114</v>
      </c>
      <c r="C28" s="184" t="s">
        <v>214</v>
      </c>
      <c r="D28" s="190">
        <v>12.1</v>
      </c>
      <c r="E28" s="119">
        <v>10</v>
      </c>
      <c r="F28" s="82"/>
      <c r="G28" s="143"/>
      <c r="H28" s="96"/>
    </row>
    <row r="29" spans="1:10" x14ac:dyDescent="0.3">
      <c r="A29" s="211">
        <v>7</v>
      </c>
      <c r="B29" s="212" t="s">
        <v>124</v>
      </c>
      <c r="C29" s="212" t="s">
        <v>215</v>
      </c>
      <c r="D29" s="213">
        <v>7.7</v>
      </c>
      <c r="E29" s="216">
        <v>5</v>
      </c>
      <c r="F29" s="111"/>
      <c r="G29" s="143"/>
      <c r="H29" s="96"/>
    </row>
    <row r="30" spans="1:10" x14ac:dyDescent="0.3">
      <c r="A30" s="211">
        <v>7</v>
      </c>
      <c r="B30" s="212" t="s">
        <v>216</v>
      </c>
      <c r="C30" s="212" t="s">
        <v>217</v>
      </c>
      <c r="D30" s="213">
        <v>11.5</v>
      </c>
      <c r="E30" s="214">
        <v>9</v>
      </c>
      <c r="F30" s="111"/>
      <c r="G30" s="143"/>
      <c r="H30" s="96"/>
    </row>
    <row r="31" spans="1:10" x14ac:dyDescent="0.3">
      <c r="A31" s="211">
        <v>8</v>
      </c>
      <c r="B31" s="212" t="s">
        <v>218</v>
      </c>
      <c r="C31" s="212" t="s">
        <v>182</v>
      </c>
      <c r="D31" s="213">
        <v>8.1999999999999993</v>
      </c>
      <c r="E31" s="214">
        <v>6</v>
      </c>
      <c r="F31" s="74">
        <f>SUM(E31:E34)</f>
        <v>48</v>
      </c>
      <c r="G31" s="145"/>
      <c r="H31" s="80">
        <v>0.35416666666666669</v>
      </c>
    </row>
    <row r="32" spans="1:10" x14ac:dyDescent="0.3">
      <c r="A32" s="83">
        <v>8</v>
      </c>
      <c r="B32" s="184" t="s">
        <v>219</v>
      </c>
      <c r="C32" s="184" t="s">
        <v>177</v>
      </c>
      <c r="D32" s="190">
        <v>17.3</v>
      </c>
      <c r="E32" s="119">
        <v>15</v>
      </c>
      <c r="F32" s="82"/>
      <c r="G32" s="147"/>
      <c r="H32" s="75"/>
    </row>
    <row r="33" spans="1:8" x14ac:dyDescent="0.3">
      <c r="A33" s="83">
        <v>8</v>
      </c>
      <c r="B33" s="184" t="s">
        <v>220</v>
      </c>
      <c r="C33" s="184" t="s">
        <v>221</v>
      </c>
      <c r="D33" s="190">
        <v>12.5</v>
      </c>
      <c r="E33" s="119">
        <v>10</v>
      </c>
      <c r="F33" s="111"/>
      <c r="G33" s="145"/>
      <c r="H33" s="75"/>
    </row>
    <row r="34" spans="1:8" x14ac:dyDescent="0.3">
      <c r="A34" s="83">
        <v>8</v>
      </c>
      <c r="B34" s="184" t="s">
        <v>222</v>
      </c>
      <c r="C34" s="184" t="s">
        <v>223</v>
      </c>
      <c r="D34" s="190">
        <v>18.5</v>
      </c>
      <c r="E34" s="119">
        <v>17</v>
      </c>
      <c r="F34" s="97"/>
      <c r="G34" s="145"/>
      <c r="H34" s="75"/>
    </row>
    <row r="35" spans="1:8" x14ac:dyDescent="0.3">
      <c r="A35" s="73">
        <v>9</v>
      </c>
      <c r="B35" s="184" t="s">
        <v>224</v>
      </c>
      <c r="C35" s="184" t="s">
        <v>225</v>
      </c>
      <c r="D35" s="190">
        <v>15.3</v>
      </c>
      <c r="E35" s="119">
        <v>13</v>
      </c>
      <c r="F35" s="74">
        <f>SUM(E35:E38)</f>
        <v>44</v>
      </c>
      <c r="G35" s="143"/>
      <c r="H35" s="96" t="s">
        <v>88</v>
      </c>
    </row>
    <row r="36" spans="1:8" x14ac:dyDescent="0.3">
      <c r="A36" s="211">
        <v>9</v>
      </c>
      <c r="B36" s="212" t="s">
        <v>226</v>
      </c>
      <c r="C36" s="212" t="s">
        <v>227</v>
      </c>
      <c r="D36" s="213">
        <v>5</v>
      </c>
      <c r="E36" s="214">
        <v>2</v>
      </c>
      <c r="F36" s="111"/>
      <c r="G36" s="143"/>
      <c r="H36" s="96"/>
    </row>
    <row r="37" spans="1:8" x14ac:dyDescent="0.3">
      <c r="A37" s="73">
        <v>9</v>
      </c>
      <c r="B37" s="184" t="s">
        <v>228</v>
      </c>
      <c r="C37" s="184" t="s">
        <v>229</v>
      </c>
      <c r="D37" s="190">
        <v>13.1</v>
      </c>
      <c r="E37" s="119">
        <v>11</v>
      </c>
      <c r="F37" s="111"/>
      <c r="G37" s="143"/>
      <c r="H37" s="96"/>
    </row>
    <row r="38" spans="1:8" x14ac:dyDescent="0.3">
      <c r="A38" s="73">
        <v>9</v>
      </c>
      <c r="B38" s="184" t="s">
        <v>162</v>
      </c>
      <c r="C38" s="184" t="s">
        <v>230</v>
      </c>
      <c r="D38" s="190">
        <v>19.399999999999999</v>
      </c>
      <c r="E38" s="119">
        <v>18</v>
      </c>
      <c r="F38" s="111"/>
      <c r="G38" s="143"/>
      <c r="H38" s="96"/>
    </row>
    <row r="39" spans="1:8" x14ac:dyDescent="0.3">
      <c r="A39" s="83">
        <v>10</v>
      </c>
      <c r="B39" s="184" t="s">
        <v>171</v>
      </c>
      <c r="C39" s="184" t="s">
        <v>172</v>
      </c>
      <c r="D39" s="190">
        <v>15.1</v>
      </c>
      <c r="E39" s="119">
        <v>13</v>
      </c>
      <c r="F39" s="74">
        <f>SUM(E39:E42)</f>
        <v>48</v>
      </c>
      <c r="G39" s="145"/>
      <c r="H39" s="75">
        <v>0.33333333333333331</v>
      </c>
    </row>
    <row r="40" spans="1:8" x14ac:dyDescent="0.3">
      <c r="A40" s="83">
        <v>10</v>
      </c>
      <c r="B40" s="184" t="s">
        <v>142</v>
      </c>
      <c r="C40" s="184" t="s">
        <v>173</v>
      </c>
      <c r="D40" s="190">
        <v>16.399999999999999</v>
      </c>
      <c r="E40" s="119">
        <v>15</v>
      </c>
      <c r="F40" s="82"/>
      <c r="G40" s="145"/>
      <c r="H40" s="80"/>
    </row>
    <row r="41" spans="1:8" x14ac:dyDescent="0.3">
      <c r="A41" s="211">
        <v>10</v>
      </c>
      <c r="B41" s="212" t="s">
        <v>174</v>
      </c>
      <c r="C41" s="212" t="s">
        <v>175</v>
      </c>
      <c r="D41" s="213">
        <v>11.5</v>
      </c>
      <c r="E41" s="214">
        <v>9</v>
      </c>
      <c r="F41" s="82"/>
      <c r="G41" s="145"/>
      <c r="H41" s="80"/>
    </row>
    <row r="42" spans="1:8" x14ac:dyDescent="0.3">
      <c r="A42" s="83">
        <v>10</v>
      </c>
      <c r="B42" s="184" t="s">
        <v>107</v>
      </c>
      <c r="C42" s="184" t="s">
        <v>97</v>
      </c>
      <c r="D42" s="190">
        <v>12.8</v>
      </c>
      <c r="E42" s="119">
        <v>11</v>
      </c>
      <c r="F42" s="111"/>
      <c r="G42" s="145"/>
      <c r="H42" s="80"/>
    </row>
    <row r="43" spans="1:8" x14ac:dyDescent="0.3">
      <c r="A43" s="73">
        <v>11</v>
      </c>
      <c r="B43" s="184"/>
      <c r="C43" s="184"/>
      <c r="D43" s="190"/>
      <c r="E43" s="119"/>
      <c r="F43" s="74">
        <f>SUM(E43:E46)</f>
        <v>0</v>
      </c>
      <c r="G43" s="143"/>
      <c r="H43" s="96"/>
    </row>
    <row r="44" spans="1:8" x14ac:dyDescent="0.3">
      <c r="A44" s="73">
        <v>11</v>
      </c>
      <c r="B44" s="114"/>
      <c r="C44" s="114"/>
      <c r="D44" s="190"/>
      <c r="E44" s="119"/>
      <c r="F44" s="82"/>
      <c r="G44" s="143"/>
      <c r="H44" s="96"/>
    </row>
    <row r="45" spans="1:8" x14ac:dyDescent="0.3">
      <c r="A45" s="73">
        <v>11</v>
      </c>
      <c r="B45" s="114"/>
      <c r="C45" s="114"/>
      <c r="D45" s="190"/>
      <c r="E45" s="119"/>
      <c r="F45" s="82"/>
      <c r="G45" s="143"/>
      <c r="H45" s="96"/>
    </row>
    <row r="46" spans="1:8" x14ac:dyDescent="0.3">
      <c r="A46" s="73">
        <v>11</v>
      </c>
      <c r="B46" s="114"/>
      <c r="C46" s="114"/>
      <c r="D46" s="190"/>
      <c r="E46" s="119"/>
      <c r="F46" s="82"/>
      <c r="G46" s="143"/>
      <c r="H46" s="96"/>
    </row>
    <row r="47" spans="1:8" x14ac:dyDescent="0.3">
      <c r="A47" s="83">
        <v>12</v>
      </c>
      <c r="B47" s="184" t="s">
        <v>139</v>
      </c>
      <c r="C47" s="184" t="s">
        <v>232</v>
      </c>
      <c r="D47" s="190">
        <v>18</v>
      </c>
      <c r="E47" s="119">
        <v>16</v>
      </c>
      <c r="F47" s="74">
        <f>SUM(E47:E50)</f>
        <v>61</v>
      </c>
      <c r="G47" s="145"/>
      <c r="H47" s="75">
        <v>0.33333333333333331</v>
      </c>
    </row>
    <row r="48" spans="1:8" x14ac:dyDescent="0.3">
      <c r="A48" s="83">
        <v>12</v>
      </c>
      <c r="B48" s="184" t="s">
        <v>200</v>
      </c>
      <c r="C48" s="184" t="s">
        <v>233</v>
      </c>
      <c r="D48" s="190">
        <v>14.7</v>
      </c>
      <c r="E48" s="119">
        <v>13</v>
      </c>
      <c r="F48" s="82"/>
      <c r="G48" s="145"/>
      <c r="H48" s="91"/>
    </row>
    <row r="49" spans="1:8" x14ac:dyDescent="0.3">
      <c r="A49" s="83">
        <v>12</v>
      </c>
      <c r="B49" s="184" t="s">
        <v>131</v>
      </c>
      <c r="C49" s="184" t="s">
        <v>234</v>
      </c>
      <c r="D49" s="190">
        <v>18</v>
      </c>
      <c r="E49" s="119">
        <v>16</v>
      </c>
      <c r="F49" s="82"/>
      <c r="G49" s="145"/>
      <c r="H49" s="91"/>
    </row>
    <row r="50" spans="1:8" x14ac:dyDescent="0.3">
      <c r="A50" s="83">
        <v>12</v>
      </c>
      <c r="B50" s="184" t="s">
        <v>115</v>
      </c>
      <c r="C50" s="184" t="s">
        <v>235</v>
      </c>
      <c r="D50" s="190">
        <v>18</v>
      </c>
      <c r="E50" s="119">
        <v>16</v>
      </c>
      <c r="F50" s="82"/>
      <c r="G50" s="145"/>
      <c r="H50" s="91"/>
    </row>
    <row r="51" spans="1:8" x14ac:dyDescent="0.3">
      <c r="A51" s="73">
        <v>13</v>
      </c>
      <c r="B51" s="184" t="s">
        <v>236</v>
      </c>
      <c r="C51" s="184" t="s">
        <v>237</v>
      </c>
      <c r="D51" s="190">
        <v>19.3</v>
      </c>
      <c r="E51" s="119">
        <v>18</v>
      </c>
      <c r="F51" s="74">
        <f>SUM(E51:E54)</f>
        <v>55</v>
      </c>
      <c r="G51" s="143"/>
      <c r="H51" s="96">
        <v>0.33333333333333331</v>
      </c>
    </row>
    <row r="52" spans="1:8" x14ac:dyDescent="0.3">
      <c r="A52" s="211">
        <v>13</v>
      </c>
      <c r="B52" s="212" t="s">
        <v>238</v>
      </c>
      <c r="C52" s="212" t="s">
        <v>239</v>
      </c>
      <c r="D52" s="213">
        <v>10.9</v>
      </c>
      <c r="E52" s="214">
        <v>9</v>
      </c>
      <c r="F52" s="92"/>
      <c r="G52" s="143"/>
      <c r="H52" s="96"/>
    </row>
    <row r="53" spans="1:8" x14ac:dyDescent="0.3">
      <c r="A53" s="73">
        <v>13</v>
      </c>
      <c r="B53" s="184" t="s">
        <v>96</v>
      </c>
      <c r="C53" s="184" t="s">
        <v>240</v>
      </c>
      <c r="D53" s="190">
        <v>18.8</v>
      </c>
      <c r="E53" s="119">
        <v>17</v>
      </c>
      <c r="F53" s="82"/>
      <c r="G53" s="143"/>
      <c r="H53" s="96"/>
    </row>
    <row r="54" spans="1:8" ht="21" thickBot="1" x14ac:dyDescent="0.35">
      <c r="A54" s="73">
        <v>13</v>
      </c>
      <c r="B54" s="184" t="s">
        <v>241</v>
      </c>
      <c r="C54" s="184" t="s">
        <v>242</v>
      </c>
      <c r="D54" s="190">
        <v>13.4</v>
      </c>
      <c r="E54" s="119">
        <v>11</v>
      </c>
      <c r="F54" s="92"/>
      <c r="G54" s="143"/>
      <c r="H54" s="98"/>
    </row>
    <row r="55" spans="1:8" x14ac:dyDescent="0.3">
      <c r="A55" s="83">
        <v>14</v>
      </c>
      <c r="B55" s="184" t="s">
        <v>231</v>
      </c>
      <c r="C55" s="184" t="s">
        <v>243</v>
      </c>
      <c r="D55" s="190">
        <v>13.3</v>
      </c>
      <c r="E55" s="119">
        <v>11</v>
      </c>
      <c r="F55" s="207">
        <f>SUM(E55:E58)</f>
        <v>36</v>
      </c>
      <c r="G55" s="145"/>
      <c r="H55" s="71"/>
    </row>
    <row r="56" spans="1:8" x14ac:dyDescent="0.3">
      <c r="A56" s="211">
        <v>14</v>
      </c>
      <c r="B56" s="212" t="s">
        <v>183</v>
      </c>
      <c r="C56" s="212" t="s">
        <v>244</v>
      </c>
      <c r="D56" s="213">
        <v>8.6</v>
      </c>
      <c r="E56" s="214">
        <v>6</v>
      </c>
      <c r="F56" s="82"/>
      <c r="G56" s="145"/>
      <c r="H56" s="80"/>
    </row>
    <row r="57" spans="1:8" x14ac:dyDescent="0.3">
      <c r="A57" s="211">
        <v>14</v>
      </c>
      <c r="B57" s="212" t="s">
        <v>125</v>
      </c>
      <c r="C57" s="212" t="s">
        <v>245</v>
      </c>
      <c r="D57" s="213">
        <v>5.3</v>
      </c>
      <c r="E57" s="214">
        <v>3</v>
      </c>
      <c r="F57" s="82"/>
      <c r="G57" s="145"/>
      <c r="H57" s="80"/>
    </row>
    <row r="58" spans="1:8" x14ac:dyDescent="0.3">
      <c r="A58" s="85">
        <v>14</v>
      </c>
      <c r="B58" s="184" t="s">
        <v>200</v>
      </c>
      <c r="C58" s="184" t="s">
        <v>246</v>
      </c>
      <c r="D58" s="190">
        <v>18.100000000000001</v>
      </c>
      <c r="E58" s="119">
        <v>16</v>
      </c>
      <c r="F58" s="119"/>
      <c r="G58" s="145"/>
      <c r="H58" s="80"/>
    </row>
    <row r="59" spans="1:8" x14ac:dyDescent="0.3">
      <c r="A59" s="73">
        <v>15</v>
      </c>
      <c r="B59" s="184" t="s">
        <v>238</v>
      </c>
      <c r="C59" s="184" t="s">
        <v>122</v>
      </c>
      <c r="D59" s="190">
        <v>14.6</v>
      </c>
      <c r="E59" s="119">
        <v>13</v>
      </c>
      <c r="F59" s="74">
        <f>SUM(E59:E62)</f>
        <v>42</v>
      </c>
      <c r="G59" s="148"/>
      <c r="H59" s="96">
        <v>0.375</v>
      </c>
    </row>
    <row r="60" spans="1:8" x14ac:dyDescent="0.3">
      <c r="A60" s="73">
        <v>15</v>
      </c>
      <c r="B60" s="184" t="s">
        <v>220</v>
      </c>
      <c r="C60" s="184" t="s">
        <v>247</v>
      </c>
      <c r="D60" s="190">
        <v>12.2</v>
      </c>
      <c r="E60" s="119">
        <v>10</v>
      </c>
      <c r="F60" s="111"/>
      <c r="G60" s="143"/>
      <c r="H60" s="96"/>
    </row>
    <row r="61" spans="1:8" x14ac:dyDescent="0.3">
      <c r="A61" s="211">
        <v>15</v>
      </c>
      <c r="B61" s="212" t="s">
        <v>238</v>
      </c>
      <c r="C61" s="212" t="s">
        <v>123</v>
      </c>
      <c r="D61" s="213">
        <v>11.5</v>
      </c>
      <c r="E61" s="214">
        <v>9</v>
      </c>
      <c r="F61" s="111"/>
      <c r="G61" s="143"/>
      <c r="H61" s="96"/>
    </row>
    <row r="62" spans="1:8" x14ac:dyDescent="0.3">
      <c r="A62" s="73">
        <v>15</v>
      </c>
      <c r="B62" s="184" t="s">
        <v>143</v>
      </c>
      <c r="C62" s="184" t="s">
        <v>248</v>
      </c>
      <c r="D62" s="190">
        <v>12.4</v>
      </c>
      <c r="E62" s="119">
        <v>10</v>
      </c>
      <c r="F62" s="82"/>
      <c r="G62" s="143"/>
      <c r="H62" s="96"/>
    </row>
    <row r="63" spans="1:8" x14ac:dyDescent="0.3">
      <c r="A63" s="83">
        <v>16</v>
      </c>
      <c r="B63" s="184" t="s">
        <v>238</v>
      </c>
      <c r="C63" s="184" t="s">
        <v>249</v>
      </c>
      <c r="D63" s="190">
        <v>15.6</v>
      </c>
      <c r="E63" s="119">
        <v>14</v>
      </c>
      <c r="F63" s="74">
        <f>SUM(E63:E66)</f>
        <v>73</v>
      </c>
      <c r="G63" s="145"/>
      <c r="H63" s="80" t="s">
        <v>82</v>
      </c>
    </row>
    <row r="64" spans="1:8" x14ac:dyDescent="0.3">
      <c r="A64" s="83">
        <v>16</v>
      </c>
      <c r="B64" s="184" t="s">
        <v>171</v>
      </c>
      <c r="C64" s="184" t="s">
        <v>250</v>
      </c>
      <c r="D64" s="190">
        <v>13</v>
      </c>
      <c r="E64" s="119">
        <v>11</v>
      </c>
      <c r="F64" s="82"/>
      <c r="G64" s="145"/>
      <c r="H64" s="80"/>
    </row>
    <row r="65" spans="1:8" x14ac:dyDescent="0.3">
      <c r="A65" s="83">
        <v>16</v>
      </c>
      <c r="B65" s="184" t="s">
        <v>251</v>
      </c>
      <c r="C65" s="184" t="s">
        <v>252</v>
      </c>
      <c r="D65" s="190">
        <v>22.3</v>
      </c>
      <c r="E65" s="119">
        <v>21</v>
      </c>
      <c r="F65" s="82"/>
      <c r="G65" s="145"/>
      <c r="H65" s="80"/>
    </row>
    <row r="66" spans="1:8" x14ac:dyDescent="0.3">
      <c r="A66" s="83">
        <v>16</v>
      </c>
      <c r="B66" s="184" t="s">
        <v>158</v>
      </c>
      <c r="C66" s="184" t="s">
        <v>253</v>
      </c>
      <c r="D66" s="190">
        <v>27.6</v>
      </c>
      <c r="E66" s="119">
        <v>27</v>
      </c>
      <c r="F66" s="92"/>
      <c r="G66" s="145"/>
      <c r="H66" s="80"/>
    </row>
    <row r="67" spans="1:8" x14ac:dyDescent="0.3">
      <c r="A67" s="211">
        <v>17</v>
      </c>
      <c r="B67" s="212" t="s">
        <v>94</v>
      </c>
      <c r="C67" s="212" t="s">
        <v>95</v>
      </c>
      <c r="D67" s="213">
        <v>7.1</v>
      </c>
      <c r="E67" s="214">
        <v>4</v>
      </c>
      <c r="F67" s="74">
        <f>SUM(E67:E70)</f>
        <v>43</v>
      </c>
      <c r="G67" s="143"/>
      <c r="H67" s="96">
        <v>0.33333333333333331</v>
      </c>
    </row>
    <row r="68" spans="1:8" x14ac:dyDescent="0.3">
      <c r="A68" s="73">
        <v>17</v>
      </c>
      <c r="B68" s="184" t="s">
        <v>200</v>
      </c>
      <c r="C68" s="184" t="s">
        <v>92</v>
      </c>
      <c r="D68" s="190">
        <v>16.399999999999999</v>
      </c>
      <c r="E68" s="119">
        <v>15</v>
      </c>
      <c r="F68" s="82"/>
      <c r="G68" s="148"/>
      <c r="H68" s="96"/>
    </row>
    <row r="69" spans="1:8" x14ac:dyDescent="0.3">
      <c r="A69" s="211">
        <v>17</v>
      </c>
      <c r="B69" s="217" t="s">
        <v>321</v>
      </c>
      <c r="C69" s="217" t="s">
        <v>322</v>
      </c>
      <c r="D69" s="213">
        <v>8.4</v>
      </c>
      <c r="E69" s="214">
        <v>6</v>
      </c>
      <c r="F69" s="82"/>
      <c r="G69" s="143"/>
      <c r="H69" s="96"/>
    </row>
    <row r="70" spans="1:8" x14ac:dyDescent="0.3">
      <c r="A70" s="73">
        <v>17</v>
      </c>
      <c r="B70" s="184" t="s">
        <v>231</v>
      </c>
      <c r="C70" s="184" t="s">
        <v>93</v>
      </c>
      <c r="D70" s="190">
        <v>19.5</v>
      </c>
      <c r="E70" s="119">
        <v>18</v>
      </c>
      <c r="F70" s="92"/>
      <c r="G70" s="143"/>
      <c r="H70" s="96"/>
    </row>
    <row r="71" spans="1:8" x14ac:dyDescent="0.3">
      <c r="A71" s="211">
        <v>18</v>
      </c>
      <c r="B71" s="212" t="s">
        <v>178</v>
      </c>
      <c r="C71" s="212" t="s">
        <v>152</v>
      </c>
      <c r="D71" s="213">
        <v>7.6</v>
      </c>
      <c r="E71" s="214">
        <v>5</v>
      </c>
      <c r="F71" s="74">
        <f>SUM(E71:E74)</f>
        <v>67</v>
      </c>
      <c r="G71" s="145"/>
      <c r="H71" s="80">
        <v>0.47916666666666669</v>
      </c>
    </row>
    <row r="72" spans="1:8" x14ac:dyDescent="0.3">
      <c r="A72" s="83">
        <v>18</v>
      </c>
      <c r="B72" s="184" t="s">
        <v>200</v>
      </c>
      <c r="C72" s="184" t="s">
        <v>254</v>
      </c>
      <c r="D72" s="190">
        <v>17</v>
      </c>
      <c r="E72" s="119">
        <v>15</v>
      </c>
      <c r="F72" s="82"/>
      <c r="G72" s="145"/>
      <c r="H72" s="80"/>
    </row>
    <row r="73" spans="1:8" x14ac:dyDescent="0.3">
      <c r="A73" s="83">
        <v>18</v>
      </c>
      <c r="B73" s="184" t="s">
        <v>178</v>
      </c>
      <c r="C73" s="184" t="s">
        <v>113</v>
      </c>
      <c r="D73" s="190">
        <v>17.2</v>
      </c>
      <c r="E73" s="119">
        <v>15</v>
      </c>
      <c r="F73" s="92"/>
      <c r="G73" s="145"/>
      <c r="H73" s="80"/>
    </row>
    <row r="74" spans="1:8" x14ac:dyDescent="0.3">
      <c r="A74" s="83">
        <v>18</v>
      </c>
      <c r="B74" s="184" t="s">
        <v>155</v>
      </c>
      <c r="C74" s="184" t="s">
        <v>156</v>
      </c>
      <c r="D74" s="190">
        <v>32.700000000000003</v>
      </c>
      <c r="E74" s="119">
        <v>32</v>
      </c>
      <c r="F74" s="82"/>
      <c r="G74" s="145"/>
      <c r="H74" s="80"/>
    </row>
    <row r="75" spans="1:8" x14ac:dyDescent="0.3">
      <c r="A75" s="211">
        <v>19</v>
      </c>
      <c r="B75" s="212" t="s">
        <v>162</v>
      </c>
      <c r="C75" s="212" t="s">
        <v>163</v>
      </c>
      <c r="D75" s="213">
        <v>10</v>
      </c>
      <c r="E75" s="214">
        <v>8</v>
      </c>
      <c r="F75" s="74">
        <f>SUM(E75:E78)</f>
        <v>51</v>
      </c>
      <c r="G75" s="143"/>
      <c r="H75" s="96">
        <v>0.35416666666666669</v>
      </c>
    </row>
    <row r="76" spans="1:8" x14ac:dyDescent="0.3">
      <c r="A76" s="73">
        <v>19</v>
      </c>
      <c r="B76" s="184" t="s">
        <v>153</v>
      </c>
      <c r="C76" s="184" t="s">
        <v>154</v>
      </c>
      <c r="D76" s="190">
        <v>16.5</v>
      </c>
      <c r="E76" s="119">
        <v>15</v>
      </c>
      <c r="F76" s="111"/>
      <c r="G76" s="143"/>
      <c r="H76" s="96"/>
    </row>
    <row r="77" spans="1:8" x14ac:dyDescent="0.3">
      <c r="A77" s="73">
        <v>19</v>
      </c>
      <c r="B77" s="184" t="s">
        <v>106</v>
      </c>
      <c r="C77" s="184" t="s">
        <v>255</v>
      </c>
      <c r="D77" s="190">
        <v>22.2</v>
      </c>
      <c r="E77" s="119">
        <v>21</v>
      </c>
      <c r="F77" s="111"/>
      <c r="G77" s="143"/>
      <c r="H77" s="96"/>
    </row>
    <row r="78" spans="1:8" x14ac:dyDescent="0.3">
      <c r="A78" s="211">
        <v>19</v>
      </c>
      <c r="B78" s="212" t="s">
        <v>238</v>
      </c>
      <c r="C78" s="212" t="s">
        <v>256</v>
      </c>
      <c r="D78" s="213">
        <v>9.6999999999999993</v>
      </c>
      <c r="E78" s="214">
        <v>7</v>
      </c>
      <c r="F78" s="82"/>
      <c r="G78" s="143"/>
      <c r="H78" s="96"/>
    </row>
    <row r="79" spans="1:8" x14ac:dyDescent="0.3">
      <c r="A79" s="83">
        <v>20</v>
      </c>
      <c r="B79" s="184" t="s">
        <v>158</v>
      </c>
      <c r="C79" s="184" t="s">
        <v>159</v>
      </c>
      <c r="D79" s="190">
        <v>13.4</v>
      </c>
      <c r="E79" s="119">
        <v>11</v>
      </c>
      <c r="F79" s="74">
        <f>SUM(E79:E82)</f>
        <v>58</v>
      </c>
      <c r="G79" s="145"/>
      <c r="H79" s="80">
        <v>0.375</v>
      </c>
    </row>
    <row r="80" spans="1:8" x14ac:dyDescent="0.3">
      <c r="A80" s="83">
        <v>20</v>
      </c>
      <c r="B80" s="184" t="s">
        <v>96</v>
      </c>
      <c r="C80" s="184" t="s">
        <v>157</v>
      </c>
      <c r="D80" s="190">
        <v>15.5</v>
      </c>
      <c r="E80" s="119">
        <v>14</v>
      </c>
      <c r="F80" s="82"/>
      <c r="G80" s="145"/>
      <c r="H80" s="80"/>
    </row>
    <row r="81" spans="1:9" x14ac:dyDescent="0.3">
      <c r="A81" s="83">
        <v>20</v>
      </c>
      <c r="B81" s="184" t="s">
        <v>124</v>
      </c>
      <c r="C81" s="184" t="s">
        <v>166</v>
      </c>
      <c r="D81" s="190">
        <v>19.100000000000001</v>
      </c>
      <c r="E81" s="119">
        <v>17</v>
      </c>
      <c r="F81" s="82"/>
      <c r="G81" s="145"/>
      <c r="H81" s="80"/>
    </row>
    <row r="82" spans="1:9" x14ac:dyDescent="0.3">
      <c r="A82" s="83">
        <v>20</v>
      </c>
      <c r="B82" s="184" t="s">
        <v>160</v>
      </c>
      <c r="C82" s="184" t="s">
        <v>161</v>
      </c>
      <c r="D82" s="190">
        <v>17.899999999999999</v>
      </c>
      <c r="E82" s="119">
        <v>16</v>
      </c>
      <c r="F82" s="82"/>
      <c r="G82" s="145"/>
      <c r="H82" s="80"/>
    </row>
    <row r="83" spans="1:9" x14ac:dyDescent="0.3">
      <c r="A83" s="211">
        <v>21</v>
      </c>
      <c r="B83" s="212" t="s">
        <v>99</v>
      </c>
      <c r="C83" s="212" t="s">
        <v>257</v>
      </c>
      <c r="D83" s="213">
        <v>9.6999999999999993</v>
      </c>
      <c r="E83" s="214">
        <v>7</v>
      </c>
      <c r="F83" s="74">
        <f>SUM(E83:E86)</f>
        <v>60</v>
      </c>
      <c r="G83" s="143"/>
      <c r="H83" s="96"/>
    </row>
    <row r="84" spans="1:9" x14ac:dyDescent="0.3">
      <c r="A84" s="73">
        <v>21</v>
      </c>
      <c r="B84" s="184" t="s">
        <v>164</v>
      </c>
      <c r="C84" s="184" t="s">
        <v>165</v>
      </c>
      <c r="D84" s="190">
        <v>15.5</v>
      </c>
      <c r="E84" s="119">
        <v>14</v>
      </c>
      <c r="F84" s="111"/>
      <c r="G84" s="143"/>
      <c r="H84" s="96"/>
    </row>
    <row r="85" spans="1:9" x14ac:dyDescent="0.3">
      <c r="A85" s="73">
        <v>21</v>
      </c>
      <c r="B85" s="184" t="s">
        <v>125</v>
      </c>
      <c r="C85" s="184" t="s">
        <v>169</v>
      </c>
      <c r="D85" s="190">
        <v>18.399999999999999</v>
      </c>
      <c r="E85" s="119">
        <v>17</v>
      </c>
      <c r="F85" s="92"/>
      <c r="G85" s="143"/>
      <c r="H85" s="96"/>
    </row>
    <row r="86" spans="1:9" x14ac:dyDescent="0.3">
      <c r="A86" s="73">
        <v>21</v>
      </c>
      <c r="B86" s="184" t="s">
        <v>125</v>
      </c>
      <c r="C86" s="184" t="s">
        <v>167</v>
      </c>
      <c r="D86" s="190">
        <v>23.8</v>
      </c>
      <c r="E86" s="119">
        <v>22</v>
      </c>
      <c r="F86" s="82"/>
      <c r="G86" s="143"/>
      <c r="H86" s="96"/>
    </row>
    <row r="87" spans="1:9" x14ac:dyDescent="0.3">
      <c r="A87" s="211">
        <v>22</v>
      </c>
      <c r="B87" s="212" t="s">
        <v>258</v>
      </c>
      <c r="C87" s="212" t="s">
        <v>103</v>
      </c>
      <c r="D87" s="213">
        <v>9.4</v>
      </c>
      <c r="E87" s="214">
        <v>7</v>
      </c>
      <c r="F87" s="74">
        <f>SUM(E87:E90)</f>
        <v>50</v>
      </c>
      <c r="G87" s="146"/>
      <c r="H87" s="75" t="s">
        <v>83</v>
      </c>
    </row>
    <row r="88" spans="1:9" x14ac:dyDescent="0.3">
      <c r="A88" s="83">
        <v>22</v>
      </c>
      <c r="B88" s="184" t="s">
        <v>99</v>
      </c>
      <c r="C88" s="184" t="s">
        <v>100</v>
      </c>
      <c r="D88" s="190">
        <v>14.1</v>
      </c>
      <c r="E88" s="119">
        <v>12</v>
      </c>
      <c r="F88" s="82"/>
      <c r="G88" s="146"/>
      <c r="H88" s="75"/>
    </row>
    <row r="89" spans="1:9" x14ac:dyDescent="0.3">
      <c r="A89" s="211">
        <v>22</v>
      </c>
      <c r="B89" s="212" t="s">
        <v>101</v>
      </c>
      <c r="C89" s="212" t="s">
        <v>102</v>
      </c>
      <c r="D89" s="213">
        <v>11</v>
      </c>
      <c r="E89" s="214">
        <v>9</v>
      </c>
      <c r="F89" s="97"/>
      <c r="G89" s="149"/>
      <c r="H89" s="75"/>
    </row>
    <row r="90" spans="1:9" x14ac:dyDescent="0.3">
      <c r="A90" s="83">
        <v>22</v>
      </c>
      <c r="B90" s="184" t="s">
        <v>139</v>
      </c>
      <c r="C90" s="184" t="s">
        <v>98</v>
      </c>
      <c r="D90" s="190">
        <v>23</v>
      </c>
      <c r="E90" s="119">
        <v>22</v>
      </c>
      <c r="F90" s="92"/>
      <c r="G90" s="146"/>
      <c r="H90" s="75"/>
    </row>
    <row r="91" spans="1:9" x14ac:dyDescent="0.3">
      <c r="A91" s="211">
        <v>23</v>
      </c>
      <c r="B91" s="212" t="s">
        <v>96</v>
      </c>
      <c r="C91" s="212" t="s">
        <v>145</v>
      </c>
      <c r="D91" s="213">
        <v>10.9</v>
      </c>
      <c r="E91" s="214">
        <v>9</v>
      </c>
      <c r="F91" s="78">
        <f>SUM(E91:E94)</f>
        <v>46</v>
      </c>
      <c r="G91" s="143"/>
      <c r="H91" s="96" t="s">
        <v>84</v>
      </c>
      <c r="I91" s="77"/>
    </row>
    <row r="92" spans="1:9" x14ac:dyDescent="0.3">
      <c r="A92" s="211">
        <v>23</v>
      </c>
      <c r="B92" s="212" t="s">
        <v>125</v>
      </c>
      <c r="C92" s="212" t="s">
        <v>259</v>
      </c>
      <c r="D92" s="213">
        <v>2.6</v>
      </c>
      <c r="E92" s="214">
        <v>0</v>
      </c>
      <c r="F92" s="82"/>
      <c r="G92" s="143"/>
      <c r="H92" s="96"/>
      <c r="I92" s="77"/>
    </row>
    <row r="93" spans="1:9" x14ac:dyDescent="0.3">
      <c r="A93" s="73">
        <v>23</v>
      </c>
      <c r="B93" s="184" t="s">
        <v>270</v>
      </c>
      <c r="C93" s="184" t="s">
        <v>145</v>
      </c>
      <c r="D93" s="190">
        <v>23.7</v>
      </c>
      <c r="E93" s="119">
        <v>22</v>
      </c>
      <c r="F93" s="111"/>
      <c r="G93" s="143"/>
      <c r="H93" s="96"/>
      <c r="I93" s="77"/>
    </row>
    <row r="94" spans="1:9" x14ac:dyDescent="0.3">
      <c r="A94" s="73">
        <v>23</v>
      </c>
      <c r="B94" s="184" t="s">
        <v>149</v>
      </c>
      <c r="C94" s="184" t="s">
        <v>260</v>
      </c>
      <c r="D94" s="190">
        <v>16.399999999999999</v>
      </c>
      <c r="E94" s="119">
        <v>15</v>
      </c>
      <c r="F94" s="82"/>
      <c r="G94" s="143"/>
      <c r="H94" s="96"/>
      <c r="I94" s="77"/>
    </row>
    <row r="95" spans="1:9" x14ac:dyDescent="0.3">
      <c r="A95" s="83">
        <v>24</v>
      </c>
      <c r="B95" s="184" t="s">
        <v>238</v>
      </c>
      <c r="C95" s="184" t="s">
        <v>261</v>
      </c>
      <c r="D95" s="190">
        <v>15.9</v>
      </c>
      <c r="E95" s="119">
        <v>14</v>
      </c>
      <c r="F95" s="74">
        <f>SUM(E95:E98)</f>
        <v>36</v>
      </c>
      <c r="G95" s="146"/>
      <c r="H95" s="75" t="s">
        <v>85</v>
      </c>
      <c r="I95" s="77"/>
    </row>
    <row r="96" spans="1:9" x14ac:dyDescent="0.3">
      <c r="A96" s="211">
        <v>24</v>
      </c>
      <c r="B96" s="212" t="s">
        <v>222</v>
      </c>
      <c r="C96" s="212" t="s">
        <v>262</v>
      </c>
      <c r="D96" s="213">
        <v>11.4</v>
      </c>
      <c r="E96" s="214">
        <v>9</v>
      </c>
      <c r="F96" s="82"/>
      <c r="G96" s="150"/>
      <c r="H96" s="80"/>
      <c r="I96" s="77"/>
    </row>
    <row r="97" spans="1:9" x14ac:dyDescent="0.3">
      <c r="A97" s="83">
        <v>24</v>
      </c>
      <c r="B97" s="184" t="s">
        <v>139</v>
      </c>
      <c r="C97" s="184" t="s">
        <v>263</v>
      </c>
      <c r="D97" s="190"/>
      <c r="E97" s="119"/>
      <c r="F97" s="82"/>
      <c r="G97" s="150"/>
      <c r="H97" s="80"/>
      <c r="I97" s="77"/>
    </row>
    <row r="98" spans="1:9" x14ac:dyDescent="0.3">
      <c r="A98" s="83">
        <v>24</v>
      </c>
      <c r="B98" s="184" t="s">
        <v>200</v>
      </c>
      <c r="C98" s="184" t="s">
        <v>264</v>
      </c>
      <c r="D98" s="190">
        <v>15</v>
      </c>
      <c r="E98" s="119">
        <v>13</v>
      </c>
      <c r="F98" s="82"/>
      <c r="G98" s="150"/>
      <c r="H98" s="80"/>
      <c r="I98" s="77"/>
    </row>
    <row r="99" spans="1:9" x14ac:dyDescent="0.3">
      <c r="A99" s="211">
        <v>25</v>
      </c>
      <c r="B99" s="212" t="s">
        <v>265</v>
      </c>
      <c r="C99" s="212" t="s">
        <v>266</v>
      </c>
      <c r="D99" s="213">
        <v>9.1</v>
      </c>
      <c r="E99" s="214">
        <v>7</v>
      </c>
      <c r="F99" s="74">
        <f>SUM(E99:E102)</f>
        <v>47</v>
      </c>
      <c r="G99" s="143"/>
      <c r="H99" s="96" t="s">
        <v>86</v>
      </c>
    </row>
    <row r="100" spans="1:9" x14ac:dyDescent="0.3">
      <c r="A100" s="73">
        <v>25</v>
      </c>
      <c r="B100" s="184" t="s">
        <v>258</v>
      </c>
      <c r="C100" s="184" t="s">
        <v>181</v>
      </c>
      <c r="D100" s="190">
        <v>18.3</v>
      </c>
      <c r="E100" s="119">
        <v>17</v>
      </c>
      <c r="F100" s="82"/>
      <c r="G100" s="143"/>
      <c r="H100" s="96"/>
    </row>
    <row r="101" spans="1:9" x14ac:dyDescent="0.3">
      <c r="A101" s="73">
        <v>25</v>
      </c>
      <c r="B101" s="184" t="s">
        <v>258</v>
      </c>
      <c r="C101" s="184" t="s">
        <v>267</v>
      </c>
      <c r="D101" s="190">
        <v>22.4</v>
      </c>
      <c r="E101" s="119">
        <v>21</v>
      </c>
      <c r="F101" s="82"/>
      <c r="G101" s="143"/>
      <c r="H101" s="96"/>
    </row>
    <row r="102" spans="1:9" x14ac:dyDescent="0.3">
      <c r="A102" s="211">
        <v>25</v>
      </c>
      <c r="B102" s="212" t="s">
        <v>258</v>
      </c>
      <c r="C102" s="212" t="s">
        <v>141</v>
      </c>
      <c r="D102" s="213">
        <v>4.8</v>
      </c>
      <c r="E102" s="214">
        <v>2</v>
      </c>
      <c r="F102" s="111"/>
      <c r="G102" s="143"/>
      <c r="H102" s="96"/>
    </row>
    <row r="103" spans="1:9" x14ac:dyDescent="0.3">
      <c r="A103" s="83">
        <v>26</v>
      </c>
      <c r="B103" s="184" t="s">
        <v>268</v>
      </c>
      <c r="C103" s="184" t="s">
        <v>269</v>
      </c>
      <c r="D103" s="190">
        <v>20.2</v>
      </c>
      <c r="E103" s="119">
        <v>19</v>
      </c>
      <c r="F103" s="74">
        <f>SUM(E103:E106)</f>
        <v>49</v>
      </c>
      <c r="G103" s="150"/>
      <c r="H103" s="75" t="s">
        <v>87</v>
      </c>
    </row>
    <row r="104" spans="1:9" x14ac:dyDescent="0.3">
      <c r="A104" s="211">
        <v>26</v>
      </c>
      <c r="B104" s="217" t="s">
        <v>178</v>
      </c>
      <c r="C104" s="212" t="s">
        <v>269</v>
      </c>
      <c r="D104" s="213">
        <v>3.4</v>
      </c>
      <c r="E104" s="214">
        <v>0</v>
      </c>
      <c r="F104" s="92"/>
      <c r="G104" s="150"/>
      <c r="H104" s="80"/>
    </row>
    <row r="105" spans="1:9" x14ac:dyDescent="0.3">
      <c r="A105" s="83">
        <v>26</v>
      </c>
      <c r="B105" s="184" t="s">
        <v>270</v>
      </c>
      <c r="C105" s="184" t="s">
        <v>269</v>
      </c>
      <c r="D105" s="190">
        <v>15.9</v>
      </c>
      <c r="E105" s="119">
        <v>14</v>
      </c>
      <c r="F105" s="82"/>
      <c r="G105" s="150"/>
      <c r="H105" s="80"/>
    </row>
    <row r="106" spans="1:9" x14ac:dyDescent="0.3">
      <c r="A106" s="83">
        <v>26</v>
      </c>
      <c r="B106" s="184" t="s">
        <v>115</v>
      </c>
      <c r="C106" s="184" t="s">
        <v>271</v>
      </c>
      <c r="D106" s="190">
        <v>17.8</v>
      </c>
      <c r="E106" s="119">
        <v>16</v>
      </c>
      <c r="F106" s="92"/>
      <c r="G106" s="150"/>
      <c r="H106" s="80"/>
    </row>
    <row r="107" spans="1:9" x14ac:dyDescent="0.3">
      <c r="A107" s="73">
        <v>27</v>
      </c>
      <c r="B107" s="184" t="s">
        <v>238</v>
      </c>
      <c r="C107" s="184" t="s">
        <v>272</v>
      </c>
      <c r="D107" s="190">
        <v>21.1</v>
      </c>
      <c r="E107" s="119">
        <v>20</v>
      </c>
      <c r="F107" s="74">
        <f>SUM(E107:E110)</f>
        <v>52</v>
      </c>
      <c r="G107" s="148"/>
      <c r="H107" s="96"/>
    </row>
    <row r="108" spans="1:9" x14ac:dyDescent="0.3">
      <c r="A108" s="73">
        <v>27</v>
      </c>
      <c r="B108" s="184" t="s">
        <v>220</v>
      </c>
      <c r="C108" s="184" t="s">
        <v>273</v>
      </c>
      <c r="D108" s="190">
        <v>17.8</v>
      </c>
      <c r="E108" s="119">
        <v>16</v>
      </c>
      <c r="F108" s="111"/>
      <c r="G108" s="148"/>
      <c r="H108" s="96"/>
    </row>
    <row r="109" spans="1:9" x14ac:dyDescent="0.3">
      <c r="A109" s="73">
        <v>27</v>
      </c>
      <c r="B109" s="184" t="s">
        <v>274</v>
      </c>
      <c r="C109" s="184" t="s">
        <v>275</v>
      </c>
      <c r="D109" s="190">
        <v>17.899999999999999</v>
      </c>
      <c r="E109" s="119">
        <v>16</v>
      </c>
      <c r="F109" s="82"/>
      <c r="G109" s="148"/>
      <c r="H109" s="96"/>
    </row>
    <row r="110" spans="1:9" x14ac:dyDescent="0.3">
      <c r="A110" s="73">
        <v>27</v>
      </c>
      <c r="B110" s="184" t="s">
        <v>276</v>
      </c>
      <c r="C110" s="184" t="s">
        <v>277</v>
      </c>
      <c r="D110" s="190"/>
      <c r="E110" s="119"/>
      <c r="F110" s="82"/>
      <c r="G110" s="148"/>
      <c r="H110" s="75"/>
    </row>
    <row r="111" spans="1:9" x14ac:dyDescent="0.3">
      <c r="A111" s="211">
        <v>28</v>
      </c>
      <c r="B111" s="212" t="s">
        <v>144</v>
      </c>
      <c r="C111" s="212" t="s">
        <v>278</v>
      </c>
      <c r="D111" s="213">
        <v>11.7</v>
      </c>
      <c r="E111" s="214">
        <v>9</v>
      </c>
      <c r="F111" s="74">
        <f>SUM(E111:E114)</f>
        <v>31</v>
      </c>
      <c r="G111" s="150"/>
      <c r="H111" s="75"/>
    </row>
    <row r="112" spans="1:9" x14ac:dyDescent="0.3">
      <c r="A112" s="83">
        <v>28</v>
      </c>
      <c r="B112" s="184" t="s">
        <v>94</v>
      </c>
      <c r="C112" s="184" t="s">
        <v>279</v>
      </c>
      <c r="D112" s="190"/>
      <c r="E112" s="119"/>
      <c r="F112" s="82"/>
      <c r="G112" s="145"/>
      <c r="H112" s="75"/>
    </row>
    <row r="113" spans="1:8" x14ac:dyDescent="0.3">
      <c r="A113" s="83">
        <v>28</v>
      </c>
      <c r="B113" s="184" t="s">
        <v>160</v>
      </c>
      <c r="C113" s="184" t="s">
        <v>168</v>
      </c>
      <c r="D113" s="190">
        <v>23.4</v>
      </c>
      <c r="E113" s="119">
        <v>22</v>
      </c>
      <c r="F113" s="82"/>
      <c r="G113" s="150"/>
      <c r="H113" s="75"/>
    </row>
    <row r="114" spans="1:8" x14ac:dyDescent="0.3">
      <c r="A114" s="83">
        <v>28</v>
      </c>
      <c r="B114" s="184" t="s">
        <v>96</v>
      </c>
      <c r="C114" s="184" t="s">
        <v>280</v>
      </c>
      <c r="D114" s="190"/>
      <c r="E114" s="119"/>
      <c r="F114" s="82"/>
      <c r="G114" s="150"/>
      <c r="H114" s="75"/>
    </row>
    <row r="115" spans="1:8" x14ac:dyDescent="0.3">
      <c r="A115" s="211">
        <v>29</v>
      </c>
      <c r="B115" s="212" t="s">
        <v>281</v>
      </c>
      <c r="C115" s="212" t="s">
        <v>282</v>
      </c>
      <c r="D115" s="213">
        <v>11.1</v>
      </c>
      <c r="E115" s="214">
        <v>9</v>
      </c>
      <c r="F115" s="74">
        <f>SUM(E115:E118)</f>
        <v>47</v>
      </c>
      <c r="G115" s="148"/>
      <c r="H115" s="96"/>
    </row>
    <row r="116" spans="1:8" x14ac:dyDescent="0.3">
      <c r="A116" s="73">
        <v>29</v>
      </c>
      <c r="B116" s="184" t="s">
        <v>283</v>
      </c>
      <c r="C116" s="184" t="s">
        <v>284</v>
      </c>
      <c r="D116" s="190">
        <v>13.4</v>
      </c>
      <c r="E116" s="119">
        <v>11</v>
      </c>
      <c r="F116" s="82"/>
      <c r="G116" s="148"/>
      <c r="H116" s="96"/>
    </row>
    <row r="117" spans="1:8" x14ac:dyDescent="0.3">
      <c r="A117" s="211">
        <v>29</v>
      </c>
      <c r="B117" s="212" t="s">
        <v>147</v>
      </c>
      <c r="C117" s="212" t="s">
        <v>285</v>
      </c>
      <c r="D117" s="213">
        <v>9.5</v>
      </c>
      <c r="E117" s="214">
        <v>7</v>
      </c>
      <c r="F117" s="82"/>
      <c r="G117" s="148"/>
      <c r="H117" s="96"/>
    </row>
    <row r="118" spans="1:8" x14ac:dyDescent="0.3">
      <c r="A118" s="73">
        <v>29</v>
      </c>
      <c r="B118" s="184" t="s">
        <v>286</v>
      </c>
      <c r="C118" s="184" t="s">
        <v>283</v>
      </c>
      <c r="D118" s="190">
        <v>21.3</v>
      </c>
      <c r="E118" s="119">
        <v>20</v>
      </c>
      <c r="F118" s="82"/>
      <c r="G118" s="148"/>
      <c r="H118" s="96"/>
    </row>
    <row r="119" spans="1:8" x14ac:dyDescent="0.3">
      <c r="A119" s="211">
        <v>30</v>
      </c>
      <c r="B119" s="212" t="s">
        <v>125</v>
      </c>
      <c r="C119" s="212" t="s">
        <v>287</v>
      </c>
      <c r="D119" s="213">
        <v>11.7</v>
      </c>
      <c r="E119" s="214">
        <v>9</v>
      </c>
      <c r="F119" s="74">
        <f>SUM(E119:E122)</f>
        <v>45</v>
      </c>
      <c r="G119" s="150"/>
      <c r="H119" s="80"/>
    </row>
    <row r="120" spans="1:8" x14ac:dyDescent="0.3">
      <c r="A120" s="83">
        <v>30</v>
      </c>
      <c r="B120" s="184" t="s">
        <v>160</v>
      </c>
      <c r="C120" s="184" t="s">
        <v>288</v>
      </c>
      <c r="D120" s="190">
        <v>13.1</v>
      </c>
      <c r="E120" s="119">
        <v>11</v>
      </c>
      <c r="F120" s="82"/>
      <c r="G120" s="150"/>
      <c r="H120" s="80"/>
    </row>
    <row r="121" spans="1:8" x14ac:dyDescent="0.3">
      <c r="A121" s="211">
        <v>30</v>
      </c>
      <c r="B121" s="212" t="s">
        <v>114</v>
      </c>
      <c r="C121" s="212" t="s">
        <v>289</v>
      </c>
      <c r="D121" s="213">
        <v>6.8</v>
      </c>
      <c r="E121" s="214">
        <v>4</v>
      </c>
      <c r="F121" s="82"/>
      <c r="G121" s="150"/>
      <c r="H121" s="80"/>
    </row>
    <row r="122" spans="1:8" x14ac:dyDescent="0.3">
      <c r="A122" s="211">
        <v>30</v>
      </c>
      <c r="B122" s="212" t="s">
        <v>139</v>
      </c>
      <c r="C122" s="212" t="s">
        <v>288</v>
      </c>
      <c r="D122" s="213">
        <v>22.3</v>
      </c>
      <c r="E122" s="214">
        <v>21</v>
      </c>
      <c r="F122" s="82"/>
      <c r="G122" s="150"/>
      <c r="H122" s="80"/>
    </row>
    <row r="123" spans="1:8" x14ac:dyDescent="0.3">
      <c r="A123" s="211">
        <v>31</v>
      </c>
      <c r="B123" s="212" t="s">
        <v>105</v>
      </c>
      <c r="C123" s="212" t="s">
        <v>290</v>
      </c>
      <c r="D123" s="213">
        <v>11.6</v>
      </c>
      <c r="E123" s="214">
        <v>9</v>
      </c>
      <c r="F123" s="74">
        <f>SUM(E123:E126)</f>
        <v>53</v>
      </c>
      <c r="G123" s="148"/>
      <c r="H123" s="80"/>
    </row>
    <row r="124" spans="1:8" x14ac:dyDescent="0.3">
      <c r="A124" s="211">
        <v>31</v>
      </c>
      <c r="B124" s="212" t="s">
        <v>96</v>
      </c>
      <c r="C124" s="212" t="s">
        <v>291</v>
      </c>
      <c r="D124" s="213">
        <v>8.9</v>
      </c>
      <c r="E124" s="214">
        <v>6</v>
      </c>
      <c r="F124" s="82"/>
      <c r="G124" s="148"/>
      <c r="H124" s="80"/>
    </row>
    <row r="125" spans="1:8" x14ac:dyDescent="0.3">
      <c r="A125" s="73">
        <v>31</v>
      </c>
      <c r="B125" s="184" t="s">
        <v>258</v>
      </c>
      <c r="C125" s="184" t="s">
        <v>136</v>
      </c>
      <c r="D125" s="190">
        <v>22.8</v>
      </c>
      <c r="E125" s="119">
        <v>21</v>
      </c>
      <c r="F125" s="82"/>
      <c r="G125" s="148"/>
      <c r="H125" s="80"/>
    </row>
    <row r="126" spans="1:8" x14ac:dyDescent="0.3">
      <c r="A126" s="73">
        <v>31</v>
      </c>
      <c r="B126" s="184" t="s">
        <v>134</v>
      </c>
      <c r="C126" s="184" t="s">
        <v>135</v>
      </c>
      <c r="D126" s="190">
        <v>17.8</v>
      </c>
      <c r="E126" s="119">
        <v>17</v>
      </c>
      <c r="F126" s="82"/>
      <c r="G126" s="148"/>
      <c r="H126" s="80"/>
    </row>
    <row r="127" spans="1:8" x14ac:dyDescent="0.3">
      <c r="A127" s="211">
        <v>32</v>
      </c>
      <c r="B127" s="212" t="s">
        <v>200</v>
      </c>
      <c r="C127" s="212" t="s">
        <v>146</v>
      </c>
      <c r="D127" s="213">
        <v>10.199999999999999</v>
      </c>
      <c r="E127" s="214">
        <v>8</v>
      </c>
      <c r="F127" s="207">
        <f>SUM(E127:E130)</f>
        <v>38</v>
      </c>
      <c r="G127" s="150"/>
      <c r="H127" s="80"/>
    </row>
    <row r="128" spans="1:8" x14ac:dyDescent="0.3">
      <c r="A128" s="211">
        <v>32</v>
      </c>
      <c r="B128" s="212" t="s">
        <v>96</v>
      </c>
      <c r="C128" s="212" t="s">
        <v>292</v>
      </c>
      <c r="D128" s="213">
        <v>6.6</v>
      </c>
      <c r="E128" s="214">
        <v>4</v>
      </c>
      <c r="F128" s="82"/>
      <c r="G128" s="150"/>
      <c r="H128" s="80"/>
    </row>
    <row r="129" spans="1:9" x14ac:dyDescent="0.3">
      <c r="A129" s="83">
        <v>32</v>
      </c>
      <c r="B129" s="184" t="s">
        <v>330</v>
      </c>
      <c r="C129" s="184" t="s">
        <v>332</v>
      </c>
      <c r="D129" s="190">
        <v>14.3</v>
      </c>
      <c r="E129" s="119">
        <v>12</v>
      </c>
      <c r="F129" s="82"/>
      <c r="G129" s="150"/>
      <c r="H129" s="80"/>
    </row>
    <row r="130" spans="1:9" x14ac:dyDescent="0.3">
      <c r="A130" s="83">
        <v>32</v>
      </c>
      <c r="B130" s="184" t="s">
        <v>183</v>
      </c>
      <c r="C130" s="184" t="s">
        <v>294</v>
      </c>
      <c r="D130" s="190">
        <v>15.6</v>
      </c>
      <c r="E130" s="119">
        <v>14</v>
      </c>
      <c r="F130" s="82"/>
      <c r="G130" s="150"/>
      <c r="H130" s="80"/>
    </row>
    <row r="131" spans="1:9" x14ac:dyDescent="0.3">
      <c r="A131" s="211">
        <v>33</v>
      </c>
      <c r="B131" s="212" t="s">
        <v>139</v>
      </c>
      <c r="C131" s="212" t="s">
        <v>180</v>
      </c>
      <c r="D131" s="213">
        <v>5.0999999999999996</v>
      </c>
      <c r="E131" s="214">
        <v>2</v>
      </c>
      <c r="F131" s="74">
        <f>SUM(E131:E134)</f>
        <v>42</v>
      </c>
      <c r="G131" s="148"/>
      <c r="H131" s="80"/>
    </row>
    <row r="132" spans="1:9" x14ac:dyDescent="0.3">
      <c r="A132" s="73">
        <v>33</v>
      </c>
      <c r="B132" s="184" t="s">
        <v>200</v>
      </c>
      <c r="C132" s="184" t="s">
        <v>179</v>
      </c>
      <c r="D132" s="190">
        <v>12.9</v>
      </c>
      <c r="E132" s="119">
        <v>11</v>
      </c>
      <c r="F132" s="82"/>
      <c r="G132" s="148"/>
      <c r="H132" s="80"/>
    </row>
    <row r="133" spans="1:9" x14ac:dyDescent="0.3">
      <c r="A133" s="73">
        <v>33</v>
      </c>
      <c r="B133" s="184" t="s">
        <v>114</v>
      </c>
      <c r="C133" s="184" t="s">
        <v>295</v>
      </c>
      <c r="D133" s="190">
        <v>12.6</v>
      </c>
      <c r="E133" s="119">
        <v>10</v>
      </c>
      <c r="F133" s="82"/>
      <c r="G133" s="148"/>
      <c r="H133" s="80"/>
    </row>
    <row r="134" spans="1:9" x14ac:dyDescent="0.3">
      <c r="A134" s="73">
        <v>33</v>
      </c>
      <c r="B134" s="199" t="s">
        <v>335</v>
      </c>
      <c r="C134" s="184" t="s">
        <v>296</v>
      </c>
      <c r="D134" s="190">
        <v>21</v>
      </c>
      <c r="E134" s="119">
        <v>19</v>
      </c>
      <c r="F134" s="82"/>
      <c r="G134" s="148"/>
      <c r="H134" s="80"/>
    </row>
    <row r="135" spans="1:9" x14ac:dyDescent="0.3">
      <c r="A135" s="83">
        <v>34</v>
      </c>
      <c r="B135" s="184" t="s">
        <v>297</v>
      </c>
      <c r="C135" s="184" t="s">
        <v>298</v>
      </c>
      <c r="D135" s="190">
        <v>19.100000000000001</v>
      </c>
      <c r="E135" s="119">
        <v>17</v>
      </c>
      <c r="F135" s="74">
        <f>SUM(E135:E138)</f>
        <v>45</v>
      </c>
      <c r="G135" s="150"/>
      <c r="H135" s="80"/>
    </row>
    <row r="136" spans="1:9" x14ac:dyDescent="0.3">
      <c r="A136" s="83">
        <v>34</v>
      </c>
      <c r="B136" s="184" t="s">
        <v>299</v>
      </c>
      <c r="C136" s="184" t="s">
        <v>300</v>
      </c>
      <c r="D136" s="190"/>
      <c r="E136" s="119"/>
      <c r="F136" s="82"/>
      <c r="G136" s="150"/>
      <c r="H136" s="80"/>
      <c r="I136" s="72" t="s">
        <v>336</v>
      </c>
    </row>
    <row r="137" spans="1:9" x14ac:dyDescent="0.3">
      <c r="A137" s="211">
        <v>34</v>
      </c>
      <c r="B137" s="212" t="s">
        <v>147</v>
      </c>
      <c r="C137" s="212" t="s">
        <v>301</v>
      </c>
      <c r="D137" s="213">
        <v>11.7</v>
      </c>
      <c r="E137" s="214">
        <v>9</v>
      </c>
      <c r="F137" s="82"/>
      <c r="G137" s="150"/>
      <c r="H137" s="80"/>
    </row>
    <row r="138" spans="1:9" x14ac:dyDescent="0.3">
      <c r="A138" s="83">
        <v>34</v>
      </c>
      <c r="B138" s="184" t="s">
        <v>238</v>
      </c>
      <c r="C138" s="184" t="s">
        <v>302</v>
      </c>
      <c r="D138" s="190">
        <v>20.7</v>
      </c>
      <c r="E138" s="119">
        <v>19</v>
      </c>
      <c r="F138" s="82"/>
      <c r="G138" s="150"/>
      <c r="H138" s="80"/>
    </row>
    <row r="139" spans="1:9" x14ac:dyDescent="0.3">
      <c r="A139" s="211">
        <v>35</v>
      </c>
      <c r="B139" s="212" t="s">
        <v>125</v>
      </c>
      <c r="C139" s="212" t="s">
        <v>126</v>
      </c>
      <c r="D139" s="213">
        <v>10.7</v>
      </c>
      <c r="E139" s="214">
        <v>8</v>
      </c>
      <c r="F139" s="74">
        <f>SUM(E139:E142)</f>
        <v>42</v>
      </c>
      <c r="G139" s="148"/>
      <c r="H139" s="80"/>
    </row>
    <row r="140" spans="1:9" x14ac:dyDescent="0.3">
      <c r="A140" s="73">
        <v>35</v>
      </c>
      <c r="B140" s="184" t="s">
        <v>117</v>
      </c>
      <c r="C140" s="184" t="s">
        <v>128</v>
      </c>
      <c r="D140" s="190">
        <v>16.399999999999999</v>
      </c>
      <c r="E140" s="119">
        <v>15</v>
      </c>
      <c r="F140" s="82"/>
      <c r="G140" s="148"/>
      <c r="H140" s="80"/>
    </row>
    <row r="141" spans="1:9" x14ac:dyDescent="0.3">
      <c r="A141" s="211">
        <v>35</v>
      </c>
      <c r="B141" s="212" t="s">
        <v>124</v>
      </c>
      <c r="C141" s="212" t="s">
        <v>127</v>
      </c>
      <c r="D141" s="213">
        <v>7.9</v>
      </c>
      <c r="E141" s="214">
        <v>5</v>
      </c>
      <c r="F141" s="82"/>
      <c r="G141" s="148"/>
      <c r="H141" s="80"/>
    </row>
    <row r="142" spans="1:9" x14ac:dyDescent="0.3">
      <c r="A142" s="73">
        <v>35</v>
      </c>
      <c r="B142" s="184" t="s">
        <v>139</v>
      </c>
      <c r="C142" s="184" t="s">
        <v>129</v>
      </c>
      <c r="D142" s="190">
        <v>16.3</v>
      </c>
      <c r="E142" s="119">
        <v>14</v>
      </c>
      <c r="F142" s="82"/>
      <c r="G142" s="148"/>
      <c r="H142" s="80"/>
    </row>
    <row r="143" spans="1:9" x14ac:dyDescent="0.3">
      <c r="A143" s="83">
        <v>36</v>
      </c>
      <c r="B143" s="184" t="s">
        <v>303</v>
      </c>
      <c r="C143" s="184" t="s">
        <v>304</v>
      </c>
      <c r="D143" s="190">
        <v>16</v>
      </c>
      <c r="E143" s="119">
        <v>14</v>
      </c>
      <c r="F143" s="74">
        <f>SUM(E143:E146)</f>
        <v>42</v>
      </c>
      <c r="G143" s="150"/>
      <c r="H143" s="80"/>
    </row>
    <row r="144" spans="1:9" x14ac:dyDescent="0.3">
      <c r="A144" s="211">
        <v>36</v>
      </c>
      <c r="B144" s="212" t="s">
        <v>150</v>
      </c>
      <c r="C144" s="212" t="s">
        <v>151</v>
      </c>
      <c r="D144" s="213">
        <v>10.5</v>
      </c>
      <c r="E144" s="214">
        <v>8</v>
      </c>
      <c r="F144" s="82"/>
      <c r="G144" s="150"/>
      <c r="H144" s="80"/>
    </row>
    <row r="145" spans="1:8" x14ac:dyDescent="0.3">
      <c r="A145" s="211">
        <v>36</v>
      </c>
      <c r="B145" s="212" t="s">
        <v>107</v>
      </c>
      <c r="C145" s="212" t="s">
        <v>305</v>
      </c>
      <c r="D145" s="213">
        <v>11.7</v>
      </c>
      <c r="E145" s="214">
        <v>9</v>
      </c>
      <c r="F145" s="82"/>
      <c r="G145" s="150"/>
      <c r="H145" s="80"/>
    </row>
    <row r="146" spans="1:8" x14ac:dyDescent="0.3">
      <c r="A146" s="83">
        <v>36</v>
      </c>
      <c r="B146" s="184" t="s">
        <v>200</v>
      </c>
      <c r="C146" s="184" t="s">
        <v>306</v>
      </c>
      <c r="D146" s="190">
        <v>13.3</v>
      </c>
      <c r="E146" s="119">
        <v>11</v>
      </c>
      <c r="F146" s="82"/>
      <c r="G146" s="150"/>
      <c r="H146" s="80"/>
    </row>
    <row r="147" spans="1:8" x14ac:dyDescent="0.3">
      <c r="A147" s="73">
        <v>37</v>
      </c>
      <c r="B147" s="184" t="s">
        <v>125</v>
      </c>
      <c r="C147" s="184" t="s">
        <v>140</v>
      </c>
      <c r="D147" s="190">
        <v>13.5</v>
      </c>
      <c r="E147" s="119">
        <v>11</v>
      </c>
      <c r="F147" s="74">
        <f>SUM(E147:E150)</f>
        <v>46</v>
      </c>
      <c r="G147" s="148"/>
      <c r="H147" s="80"/>
    </row>
    <row r="148" spans="1:8" x14ac:dyDescent="0.3">
      <c r="A148" s="211">
        <v>37</v>
      </c>
      <c r="B148" s="212" t="s">
        <v>155</v>
      </c>
      <c r="C148" s="212" t="s">
        <v>316</v>
      </c>
      <c r="D148" s="213">
        <v>10.1</v>
      </c>
      <c r="E148" s="214">
        <v>8</v>
      </c>
      <c r="F148" s="82"/>
      <c r="G148" s="148"/>
      <c r="H148" s="80"/>
    </row>
    <row r="149" spans="1:8" x14ac:dyDescent="0.3">
      <c r="A149" s="73">
        <v>37</v>
      </c>
      <c r="B149" s="184" t="s">
        <v>96</v>
      </c>
      <c r="C149" s="184" t="s">
        <v>307</v>
      </c>
      <c r="D149" s="190">
        <v>18.2</v>
      </c>
      <c r="E149" s="119">
        <v>16</v>
      </c>
      <c r="F149" s="82"/>
      <c r="G149" s="148"/>
      <c r="H149" s="80"/>
    </row>
    <row r="150" spans="1:8" x14ac:dyDescent="0.3">
      <c r="A150" s="73">
        <v>37</v>
      </c>
      <c r="B150" s="184" t="s">
        <v>176</v>
      </c>
      <c r="C150" s="184" t="s">
        <v>323</v>
      </c>
      <c r="D150" s="190">
        <v>12.7</v>
      </c>
      <c r="E150" s="119">
        <v>11</v>
      </c>
      <c r="F150" s="82"/>
      <c r="G150" s="148"/>
      <c r="H150" s="80"/>
    </row>
    <row r="151" spans="1:8" x14ac:dyDescent="0.3">
      <c r="A151" s="83">
        <v>38</v>
      </c>
      <c r="B151" s="184" t="s">
        <v>148</v>
      </c>
      <c r="C151" s="184" t="s">
        <v>308</v>
      </c>
      <c r="D151" s="190">
        <v>16.7</v>
      </c>
      <c r="E151" s="119">
        <v>15</v>
      </c>
      <c r="F151" s="74">
        <f>SUM(E151:E154)</f>
        <v>99</v>
      </c>
      <c r="G151" s="150"/>
      <c r="H151" s="80"/>
    </row>
    <row r="152" spans="1:8" x14ac:dyDescent="0.3">
      <c r="A152" s="83">
        <v>38</v>
      </c>
      <c r="B152" s="184" t="s">
        <v>125</v>
      </c>
      <c r="C152" s="184" t="s">
        <v>309</v>
      </c>
      <c r="D152" s="190">
        <v>17.2</v>
      </c>
      <c r="E152" s="119">
        <v>15</v>
      </c>
      <c r="F152" s="82"/>
      <c r="G152" s="150"/>
      <c r="H152" s="80"/>
    </row>
    <row r="153" spans="1:8" x14ac:dyDescent="0.3">
      <c r="A153" s="83">
        <v>38</v>
      </c>
      <c r="B153" s="184" t="s">
        <v>310</v>
      </c>
      <c r="C153" s="184" t="s">
        <v>311</v>
      </c>
      <c r="D153" s="190">
        <v>44.5</v>
      </c>
      <c r="E153" s="119">
        <v>45</v>
      </c>
      <c r="F153" s="82"/>
      <c r="G153" s="150"/>
      <c r="H153" s="80"/>
    </row>
    <row r="154" spans="1:8" x14ac:dyDescent="0.3">
      <c r="A154" s="83">
        <v>38</v>
      </c>
      <c r="B154" s="184" t="s">
        <v>105</v>
      </c>
      <c r="C154" s="184" t="s">
        <v>207</v>
      </c>
      <c r="D154" s="190">
        <v>24.9</v>
      </c>
      <c r="E154" s="119">
        <v>24</v>
      </c>
      <c r="F154" s="82"/>
      <c r="G154" s="150"/>
      <c r="H154" s="80"/>
    </row>
    <row r="155" spans="1:8" x14ac:dyDescent="0.3">
      <c r="A155" s="73">
        <v>39</v>
      </c>
      <c r="B155" s="210" t="s">
        <v>258</v>
      </c>
      <c r="C155" s="210" t="s">
        <v>331</v>
      </c>
      <c r="D155" s="190">
        <v>22</v>
      </c>
      <c r="E155" s="119">
        <v>21</v>
      </c>
      <c r="F155" s="74">
        <f>SUM(E155:E158)</f>
        <v>68</v>
      </c>
      <c r="G155" s="148"/>
      <c r="H155" s="80"/>
    </row>
    <row r="156" spans="1:8" x14ac:dyDescent="0.3">
      <c r="A156" s="73">
        <v>39</v>
      </c>
      <c r="B156" s="210" t="s">
        <v>114</v>
      </c>
      <c r="C156" s="210" t="s">
        <v>333</v>
      </c>
      <c r="D156" s="190">
        <v>12.6</v>
      </c>
      <c r="E156" s="119">
        <v>10</v>
      </c>
      <c r="F156" s="82"/>
      <c r="G156" s="148"/>
      <c r="H156" s="80"/>
    </row>
    <row r="157" spans="1:8" x14ac:dyDescent="0.3">
      <c r="A157" s="73">
        <v>39</v>
      </c>
      <c r="B157" s="210" t="s">
        <v>178</v>
      </c>
      <c r="C157" s="210" t="s">
        <v>264</v>
      </c>
      <c r="D157" s="190">
        <v>21</v>
      </c>
      <c r="E157" s="119">
        <v>19</v>
      </c>
      <c r="F157" s="82"/>
      <c r="G157" s="148"/>
      <c r="H157" s="80"/>
    </row>
    <row r="158" spans="1:8" x14ac:dyDescent="0.3">
      <c r="A158" s="73">
        <v>39</v>
      </c>
      <c r="B158" s="210" t="s">
        <v>153</v>
      </c>
      <c r="C158" s="210" t="s">
        <v>334</v>
      </c>
      <c r="D158" s="190">
        <v>19.8</v>
      </c>
      <c r="E158" s="119">
        <v>18</v>
      </c>
      <c r="F158" s="82"/>
      <c r="G158" s="148"/>
      <c r="H158" s="80"/>
    </row>
    <row r="159" spans="1:8" x14ac:dyDescent="0.3">
      <c r="A159" s="211">
        <v>40</v>
      </c>
      <c r="B159" s="218" t="s">
        <v>312</v>
      </c>
      <c r="C159" s="218" t="s">
        <v>104</v>
      </c>
      <c r="D159" s="213">
        <v>10.3</v>
      </c>
      <c r="E159" s="214">
        <v>8</v>
      </c>
      <c r="F159" s="74">
        <f>SUM(E159:E162)</f>
        <v>19</v>
      </c>
      <c r="G159" s="150"/>
      <c r="H159" s="80"/>
    </row>
    <row r="160" spans="1:8" x14ac:dyDescent="0.3">
      <c r="A160" s="83">
        <v>40</v>
      </c>
      <c r="B160" s="204" t="s">
        <v>105</v>
      </c>
      <c r="C160" s="204" t="s">
        <v>313</v>
      </c>
      <c r="D160" s="190"/>
      <c r="E160" s="119"/>
      <c r="F160" s="82"/>
      <c r="G160" s="150"/>
      <c r="H160" s="80"/>
    </row>
    <row r="161" spans="1:8" x14ac:dyDescent="0.3">
      <c r="A161" s="83">
        <v>40</v>
      </c>
      <c r="B161" s="204" t="s">
        <v>200</v>
      </c>
      <c r="C161" s="204" t="s">
        <v>314</v>
      </c>
      <c r="D161" s="190">
        <v>12.7</v>
      </c>
      <c r="E161" s="119">
        <v>11</v>
      </c>
      <c r="F161" s="82"/>
      <c r="G161" s="150"/>
      <c r="H161" s="80"/>
    </row>
    <row r="162" spans="1:8" ht="21" thickBot="1" x14ac:dyDescent="0.35">
      <c r="A162" s="206">
        <v>40</v>
      </c>
      <c r="B162" s="205" t="s">
        <v>258</v>
      </c>
      <c r="C162" s="205" t="s">
        <v>315</v>
      </c>
      <c r="D162" s="193"/>
      <c r="E162" s="120"/>
      <c r="F162" s="110"/>
      <c r="G162" s="151"/>
      <c r="H162" s="80"/>
    </row>
    <row r="163" spans="1:8" x14ac:dyDescent="0.3">
      <c r="A163" s="81"/>
      <c r="B163" s="133"/>
      <c r="C163" s="133"/>
      <c r="D163" s="194"/>
      <c r="E163" s="79"/>
      <c r="F163" s="76"/>
      <c r="G163" s="134"/>
      <c r="H163" s="80"/>
    </row>
    <row r="164" spans="1:8" x14ac:dyDescent="0.3">
      <c r="A164" s="81"/>
      <c r="B164" s="133"/>
      <c r="C164" s="133"/>
      <c r="D164" s="194"/>
      <c r="E164" s="79"/>
      <c r="F164" s="76"/>
      <c r="G164" s="79"/>
      <c r="H164" s="80"/>
    </row>
    <row r="165" spans="1:8" x14ac:dyDescent="0.3">
      <c r="A165" s="81"/>
      <c r="B165" s="133"/>
      <c r="C165" s="133"/>
      <c r="D165" s="194"/>
      <c r="E165" s="79"/>
      <c r="F165" s="76"/>
      <c r="G165" s="79"/>
      <c r="H165" s="80"/>
    </row>
    <row r="166" spans="1:8" x14ac:dyDescent="0.3">
      <c r="A166" s="81"/>
      <c r="B166" s="133"/>
      <c r="C166" s="133"/>
      <c r="D166" s="194"/>
      <c r="E166" s="79"/>
      <c r="F166" s="76"/>
      <c r="G166" s="135"/>
      <c r="H166" s="80"/>
    </row>
    <row r="167" spans="1:8" ht="21" thickBot="1" x14ac:dyDescent="0.35">
      <c r="A167" s="76"/>
      <c r="B167" s="136"/>
      <c r="C167" s="136"/>
      <c r="D167" s="194"/>
      <c r="E167" s="137"/>
      <c r="F167" s="76"/>
      <c r="G167" s="135"/>
      <c r="H167" s="84"/>
    </row>
  </sheetData>
  <pageMargins left="0.7" right="0.7" top="0.75" bottom="0.75" header="0.3" footer="0.3"/>
  <pageSetup scale="62" orientation="portrait" r:id="rId1"/>
  <rowBreaks count="2" manualBreakCount="2">
    <brk id="54" max="6" man="1"/>
    <brk id="10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NB Skins</vt:lpstr>
      <vt:lpstr>Labels</vt:lpstr>
      <vt:lpstr>Tee Tmes  NB</vt:lpstr>
      <vt:lpstr>Final Results</vt:lpstr>
      <vt:lpstr>Budget</vt:lpstr>
      <vt:lpstr>hdcps cont</vt:lpstr>
      <vt:lpstr>Sheet1</vt:lpstr>
      <vt:lpstr>Sheet2</vt:lpstr>
      <vt:lpstr>'Final Results'!Print_Area</vt:lpstr>
      <vt:lpstr>'hdcps cont'!Print_Area</vt:lpstr>
      <vt:lpstr>Labels!Print_Area</vt:lpstr>
      <vt:lpstr>'NB Skins'!Print_Area</vt:lpstr>
      <vt:lpstr>'Tee Tmes  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dthompson</dc:creator>
  <cp:lastModifiedBy>%USERNAME%</cp:lastModifiedBy>
  <cp:lastPrinted>2021-08-30T01:46:21Z</cp:lastPrinted>
  <dcterms:created xsi:type="dcterms:W3CDTF">2006-09-01T13:24:03Z</dcterms:created>
  <dcterms:modified xsi:type="dcterms:W3CDTF">2021-08-30T12:21:25Z</dcterms:modified>
</cp:coreProperties>
</file>